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62913"/>
</workbook>
</file>

<file path=xl/calcChain.xml><?xml version="1.0" encoding="utf-8"?>
<calcChain xmlns="http://schemas.openxmlformats.org/spreadsheetml/2006/main">
  <c r="K8" i="5" l="1"/>
  <c r="K9" i="5"/>
  <c r="K7" i="5"/>
  <c r="K6" i="5" l="1"/>
  <c r="K10" i="5" l="1"/>
  <c r="I10" i="5"/>
  <c r="E10" i="5"/>
  <c r="J10" i="5"/>
  <c r="H10" i="5"/>
  <c r="G10" i="5"/>
  <c r="F10" i="5" l="1"/>
  <c r="B44" i="3" l="1"/>
  <c r="D44" i="3"/>
  <c r="Z44" i="2"/>
  <c r="Z47" i="2"/>
  <c r="Z43" i="2"/>
  <c r="Z41" i="2"/>
  <c r="Z45" i="2"/>
  <c r="Z46" i="2"/>
  <c r="Z48" i="2"/>
  <c r="Z42" i="2"/>
  <c r="Z34" i="2"/>
  <c r="Z33" i="2"/>
  <c r="Z32" i="2"/>
  <c r="Z31" i="2"/>
  <c r="Z30" i="2"/>
  <c r="Z29" i="2"/>
  <c r="Z28" i="2"/>
  <c r="Z27" i="2"/>
  <c r="Z26" i="2"/>
  <c r="Z25" i="2"/>
  <c r="Z24" i="2"/>
  <c r="Z35" i="2" l="1"/>
  <c r="Z49" i="2"/>
  <c r="Y18" i="2"/>
  <c r="W18" i="2"/>
  <c r="U18" i="2"/>
  <c r="S18" i="2"/>
  <c r="Q18" i="2"/>
  <c r="O18" i="2"/>
  <c r="M18" i="2"/>
  <c r="K18" i="2"/>
  <c r="I18" i="2"/>
  <c r="G18" i="2"/>
  <c r="E18" i="2"/>
  <c r="C18" i="2"/>
  <c r="D18" i="2"/>
  <c r="F18" i="2"/>
  <c r="H18" i="2"/>
  <c r="J18" i="2"/>
  <c r="L18" i="2"/>
  <c r="N18" i="2"/>
  <c r="P18" i="2"/>
  <c r="R18" i="2"/>
  <c r="T18" i="2"/>
  <c r="V18" i="2"/>
  <c r="X18" i="2"/>
  <c r="Z18" i="2"/>
  <c r="D22" i="3" l="1"/>
  <c r="B22" i="3"/>
  <c r="F9" i="3"/>
  <c r="D9" i="3"/>
  <c r="B9" i="3"/>
  <c r="G22" i="3"/>
  <c r="E22" i="3"/>
  <c r="C22" i="3"/>
  <c r="G9" i="3"/>
  <c r="E9" i="3"/>
  <c r="C9" i="3"/>
  <c r="E31" i="1" l="1"/>
  <c r="D31" i="1"/>
  <c r="C31" i="1"/>
  <c r="B31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<sst xmlns="http://schemas.openxmlformats.org/spreadsheetml/2006/main" count="317" uniqueCount="137">
  <si>
    <t>uwagi</t>
  </si>
  <si>
    <t>Wykaz budynków PWSTE w Jarosławiu</t>
  </si>
  <si>
    <t>marzec w m3</t>
  </si>
  <si>
    <t xml:space="preserve">kwota brutto </t>
  </si>
  <si>
    <t>kwiecień w m3</t>
  </si>
  <si>
    <t>maj w m3</t>
  </si>
  <si>
    <t>kwota brutto</t>
  </si>
  <si>
    <t xml:space="preserve">Instytut Inżynierii Technicznej </t>
  </si>
  <si>
    <t xml:space="preserve">Biblioteka </t>
  </si>
  <si>
    <t xml:space="preserve">A,B,C,D </t>
  </si>
  <si>
    <t xml:space="preserve">Kasprowicza </t>
  </si>
  <si>
    <t>12/02-08/04,        09/04-04/06</t>
  </si>
  <si>
    <t>DS. Victoria</t>
  </si>
  <si>
    <t xml:space="preserve">12/02-05/04,        06/04-04/06       </t>
  </si>
  <si>
    <t xml:space="preserve">Grunwaldzka 24 </t>
  </si>
  <si>
    <t>12/02-10/04,        11/04-12/06</t>
  </si>
  <si>
    <t xml:space="preserve">Pasieka 25 F </t>
  </si>
  <si>
    <t>23/02-24/04,        25/04-25/06</t>
  </si>
  <si>
    <t xml:space="preserve">CKA </t>
  </si>
  <si>
    <t>Gwiazda ul. Franciszkańska 2</t>
  </si>
  <si>
    <t xml:space="preserve">Hala sportowa </t>
  </si>
  <si>
    <t xml:space="preserve">06/12-06/06,          </t>
  </si>
  <si>
    <t>Chopina 3/5</t>
  </si>
  <si>
    <t>13/03-13/05,</t>
  </si>
  <si>
    <t xml:space="preserve">RAZEM: </t>
  </si>
  <si>
    <t xml:space="preserve">uwagi </t>
  </si>
  <si>
    <t>12/02-07/04,</t>
  </si>
  <si>
    <t>13/02-14/04</t>
  </si>
  <si>
    <t>20/02-14/04</t>
  </si>
  <si>
    <t>01/01-24/02</t>
  </si>
  <si>
    <t>31/12-30/06</t>
  </si>
  <si>
    <t>RAZEM:</t>
  </si>
  <si>
    <t xml:space="preserve">Okresy (od- do) zużycia paliwa gazowego </t>
  </si>
  <si>
    <t xml:space="preserve">Okresy (od- do ) zużycia paliwa gazowego </t>
  </si>
  <si>
    <r>
      <t>Zużycie gazu w  m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IV, V w roku 2019, </t>
    </r>
  </si>
  <si>
    <r>
      <t xml:space="preserve">Zużycie gazu w m </t>
    </r>
    <r>
      <rPr>
        <sz val="9"/>
        <color theme="1"/>
        <rFont val="Calibri"/>
        <family val="2"/>
      </rPr>
      <t xml:space="preserve">³ w </t>
    </r>
    <r>
      <rPr>
        <sz val="9"/>
        <color theme="1"/>
        <rFont val="Calibri"/>
        <family val="2"/>
        <scheme val="minor"/>
      </rPr>
      <t xml:space="preserve"> III, IV w roku 2020 </t>
    </r>
  </si>
  <si>
    <t xml:space="preserve">na podst. wskazań licznika </t>
  </si>
  <si>
    <t>prognoza</t>
  </si>
  <si>
    <t>06/03-06/05</t>
  </si>
  <si>
    <r>
      <t>Zużycie gazu w  m</t>
    </r>
    <r>
      <rPr>
        <sz val="9"/>
        <color theme="1"/>
        <rFont val="Calibri"/>
        <family val="2"/>
      </rPr>
      <t xml:space="preserve">³ w roku 2020 </t>
    </r>
    <r>
      <rPr>
        <sz val="9"/>
        <color theme="1"/>
        <rFont val="Calibri"/>
        <family val="2"/>
        <scheme val="minor"/>
      </rPr>
      <t xml:space="preserve"> </t>
    </r>
  </si>
  <si>
    <t xml:space="preserve">styczeń </t>
  </si>
  <si>
    <t>kwota</t>
  </si>
  <si>
    <t>luty</t>
  </si>
  <si>
    <t>marzec</t>
  </si>
  <si>
    <t>kwiecień</t>
  </si>
  <si>
    <t>c zerwiec</t>
  </si>
  <si>
    <t xml:space="preserve">kwota </t>
  </si>
  <si>
    <t>Czarnieckiego 16</t>
  </si>
  <si>
    <t>Franciszkańska 2</t>
  </si>
  <si>
    <t>Pasieka 25 F</t>
  </si>
  <si>
    <t>Pruchnicka 2</t>
  </si>
  <si>
    <t>Grunwaldzka 24</t>
  </si>
  <si>
    <t xml:space="preserve">Zużycie wody w roku  2020 </t>
  </si>
  <si>
    <t>Kasprowicza 1</t>
  </si>
  <si>
    <t xml:space="preserve">Kasprowicza 1 </t>
  </si>
  <si>
    <t>okres od 27-02-2020 do 29-04-2020</t>
  </si>
  <si>
    <t>31/12/2019 do 31-03-2020</t>
  </si>
  <si>
    <t xml:space="preserve">Zużycie wody w roku 2019 w m3 </t>
  </si>
  <si>
    <t>RAZEM m3</t>
  </si>
  <si>
    <t xml:space="preserve">Razem w m3 </t>
  </si>
  <si>
    <t>okres 31-12-2018 do 28-03-2019,    28/03/2019 do 28-06-2019</t>
  </si>
  <si>
    <t>mar-19</t>
  </si>
  <si>
    <t>kwi-19</t>
  </si>
  <si>
    <t>kwota 2</t>
  </si>
  <si>
    <t>maj-19</t>
  </si>
  <si>
    <t>kwota 3</t>
  </si>
  <si>
    <t>Kolumna4</t>
  </si>
  <si>
    <t>Kolumna1</t>
  </si>
  <si>
    <t>Kolumna2</t>
  </si>
  <si>
    <t>Kolumna3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</si>
  <si>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</si>
  <si>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</si>
  <si>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</si>
  <si>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</si>
  <si>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</si>
  <si>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</si>
  <si>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</si>
  <si>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</si>
  <si>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</si>
  <si>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</si>
  <si>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kwota brutto 2</t>
  </si>
  <si>
    <t>26/02-26/03, 27-03-2020DO 27-04-2020, 28-04-do 26-05</t>
  </si>
  <si>
    <t xml:space="preserve">m3 </t>
  </si>
  <si>
    <t>m3</t>
  </si>
  <si>
    <t xml:space="preserve">lipiec 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</si>
  <si>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</si>
  <si>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</si>
  <si>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</si>
  <si>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</si>
  <si>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</si>
  <si>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</si>
  <si>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</si>
  <si>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</si>
  <si>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</si>
  <si>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</si>
  <si>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</si>
  <si>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 xml:space="preserve">sierpień </t>
  </si>
  <si>
    <t xml:space="preserve">wrzesień </t>
  </si>
  <si>
    <t>pażdzier.</t>
  </si>
  <si>
    <t>listopad</t>
  </si>
  <si>
    <t xml:space="preserve">grudzień </t>
  </si>
  <si>
    <t xml:space="preserve">maj </t>
  </si>
  <si>
    <t>225+ 1055= 1280,00m3</t>
  </si>
  <si>
    <t>Kolumna26</t>
  </si>
  <si>
    <t xml:space="preserve">gaz w m3 </t>
  </si>
  <si>
    <t xml:space="preserve">RAZEM </t>
  </si>
  <si>
    <t xml:space="preserve">gaz w zł </t>
  </si>
  <si>
    <t xml:space="preserve">RAZEM w zł </t>
  </si>
  <si>
    <t xml:space="preserve">Zużycie gazu 2020 w zł brutto </t>
  </si>
  <si>
    <t xml:space="preserve">Łącznie w zł </t>
  </si>
  <si>
    <t>maj</t>
  </si>
  <si>
    <t xml:space="preserve">Łącznie w m 3 </t>
  </si>
  <si>
    <t xml:space="preserve">ID punktu </t>
  </si>
  <si>
    <t xml:space="preserve">Taryfa </t>
  </si>
  <si>
    <t>W5</t>
  </si>
  <si>
    <t xml:space="preserve">Moc </t>
  </si>
  <si>
    <t>384 kWh/h</t>
  </si>
  <si>
    <t xml:space="preserve">219 k Wh/h </t>
  </si>
  <si>
    <t>329 kWh/h</t>
  </si>
  <si>
    <t>PUNKTY POBORU</t>
  </si>
  <si>
    <t>Instytut Inżynierii Technicznej, Czarnieckiego 16</t>
  </si>
  <si>
    <t>Biblioteka, Czarnieckiego 16</t>
  </si>
  <si>
    <t>Centrum Dydaktyczne, bud..B, Pruchnicka 2</t>
  </si>
  <si>
    <t>8018590365500019324314</t>
  </si>
  <si>
    <t>8018590365500019326370</t>
  </si>
  <si>
    <t>8018590365500019324321</t>
  </si>
  <si>
    <t xml:space="preserve">PWSTE </t>
  </si>
  <si>
    <t>Razem</t>
  </si>
  <si>
    <t>kWh</t>
  </si>
  <si>
    <t>czerwiec</t>
  </si>
  <si>
    <t>Pozostałe Taryfa W-3,6 i W-4</t>
  </si>
  <si>
    <t>Załącznik nr 8</t>
  </si>
  <si>
    <t xml:space="preserve">do SWZ </t>
  </si>
  <si>
    <t xml:space="preserve">szacowane </t>
  </si>
  <si>
    <t xml:space="preserve">zużycie </t>
  </si>
  <si>
    <t xml:space="preserve">gazu </t>
  </si>
  <si>
    <t>w miesiącach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</si>
</sst>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17" fontId="1" fillId="2" borderId="0" xfId="0" applyNumberFormat="1" applyFont="1" applyFill="1"/>
    <xf numFmtId="17" fontId="1" fillId="3" borderId="0" xfId="0" applyNumberFormat="1" applyFont="1" applyFill="1"/>
    <xf numFmtId="8" fontId="1" fillId="0" borderId="0" xfId="0" applyNumberFormat="1" applyFont="1"/>
    <xf numFmtId="8" fontId="1" fillId="2" borderId="0" xfId="0" applyNumberFormat="1" applyFont="1" applyFill="1"/>
    <xf numFmtId="0" fontId="1" fillId="4" borderId="0" xfId="0" applyFont="1" applyFill="1"/>
    <xf numFmtId="0" fontId="0" fillId="3" borderId="0" xfId="0" applyFill="1"/>
    <xf numFmtId="0" fontId="0" fillId="4" borderId="0" xfId="0" applyFill="1"/>
    <xf numFmtId="17" fontId="0" fillId="3" borderId="0" xfId="0" applyNumberFormat="1" applyFill="1"/>
    <xf numFmtId="17" fontId="0" fillId="2" borderId="0" xfId="0" applyNumberFormat="1" applyFill="1"/>
    <xf numFmtId="0" fontId="0" fillId="2" borderId="0" xfId="0" applyFill="1"/>
    <xf numFmtId="0" fontId="0" fillId="3" borderId="0" xfId="0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7" borderId="1" xfId="0" applyFont="1" applyFill="1" applyBorder="1"/>
    <xf numFmtId="0" fontId="1" fillId="7" borderId="0" xfId="0" applyFont="1" applyFill="1"/>
    <xf numFmtId="0" fontId="0" fillId="8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1" fillId="8" borderId="1" xfId="0" applyFont="1" applyFill="1" applyBorder="1"/>
    <xf numFmtId="0" fontId="0" fillId="5" borderId="1" xfId="0" applyFont="1" applyFill="1" applyBorder="1"/>
    <xf numFmtId="0" fontId="1" fillId="7" borderId="1" xfId="0" applyFont="1" applyFill="1" applyBorder="1"/>
    <xf numFmtId="0" fontId="0" fillId="4" borderId="2" xfId="0" applyFont="1" applyFill="1" applyBorder="1"/>
    <xf numFmtId="0" fontId="0" fillId="0" borderId="1" xfId="0" applyBorder="1"/>
    <xf numFmtId="0" fontId="0" fillId="9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1" fontId="0" fillId="0" borderId="1" xfId="0" applyNumberFormat="1" applyBorder="1"/>
    <xf numFmtId="0" fontId="0" fillId="0" borderId="3" xfId="0" applyBorder="1"/>
    <xf numFmtId="0" fontId="0" fillId="0" borderId="1" xfId="0" quotePrefix="1" applyBorder="1"/>
    <xf numFmtId="0" fontId="3" fillId="0" borderId="5" xfId="0" applyFont="1" applyFill="1" applyBorder="1"/>
    <xf numFmtId="0" fontId="4" fillId="0" borderId="4" xfId="0" applyFont="1" applyFill="1" applyBorder="1"/>
    <xf numFmtId="0" fontId="4" fillId="0" borderId="0" xfId="0" applyFont="1" applyFill="1" applyAlignment="1">
      <alignment horizontal="right"/>
    </xf>
    <xf numFmtId="2" fontId="0" fillId="0" borderId="4" xfId="0" applyNumberFormat="1" applyBorder="1"/>
    <xf numFmtId="2" fontId="4" fillId="0" borderId="4" xfId="0" applyNumberFormat="1" applyFont="1" applyFill="1" applyBorder="1"/>
    <xf numFmtId="0" fontId="0" fillId="0" borderId="0" xfId="0" applyBorder="1"/>
    <xf numFmtId="0" fontId="0" fillId="0" borderId="0" xfId="0" quotePrefix="1" applyBorder="1"/>
    <xf numFmtId="0" fontId="3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4" xfId="1" applyNumberFormat="1" applyFont="1" applyFill="1" applyBorder="1"/>
  </cellXfs>
  <cellStyles count="3">
    <cellStyle name="Excel Built-in Normal" xfId="2"/>
    <cellStyle name="Normalny" xfId="0" builtinId="0"/>
    <cellStyle name="Procentowy" xfId="1" builtinId="5"/>
  </cellStyles>
  <dxfs count="14"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ela3" displayName="Tabela3" ref="A3:H34" totalsRowShown="0">
  <autoFilter ref="A3:H34"/>
  <tableColumns count="8">
    <tableColumn id="1" name="Wykaz budynków PWSTE w Jarosławiu"/>
    <tableColumn id="2" name="marzec w m3"/>
    <tableColumn id="3" name="kwota brutto "/>
    <tableColumn id="4" name="kwiecień w m3"/>
    <tableColumn id="5" name="kwota brutto 2"/>
    <tableColumn id="6" name="maj w m3"/>
    <tableColumn id="7" name="kwota brutto"/>
    <tableColumn id="8" name="Okresy (od- do ) zużycia paliwa gazowego 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Z18" totalsRowShown="0">
  <autoFilter ref="A1:Z18"/>
  <tableColumns count="26">
    <tableColumn id="1" name="Kolumna1" dataDxfId="13"/>
    <tableColumn id="2" name="Kolumna2"/>
    <tableColumn id="3" name="Kolumna3" dataDxfId="12"/>
    <tableColumn id="4" name="Kolumna4"/>
    <tableColumn id="5" name="Kolumna5" dataDxfId="11"/>
    <tableColumn id="6" name="Kolumna6"/>
    <tableColumn id="7" name="Kolumna7" dataDxfId="10"/>
    <tableColumn id="8" name="Kolumna8"/>
    <tableColumn id="9" name="Kolumna9" dataDxfId="9"/>
    <tableColumn id="10" name="Kolumna10"/>
    <tableColumn id="11" name="Kolumna11" dataDxfId="8"/>
    <tableColumn id="12" name="Kolumna12"/>
    <tableColumn id="13" name="Kolumna13" dataDxfId="7"/>
    <tableColumn id="14" name="Kolumna14"/>
    <tableColumn id="15" name="Kolumna15" dataDxfId="6"/>
    <tableColumn id="16" name="Kolumna16"/>
    <tableColumn id="17" name="Kolumna17" dataDxfId="5"/>
    <tableColumn id="18" name="Kolumna18"/>
    <tableColumn id="19" name="Kolumna19" dataDxfId="4"/>
    <tableColumn id="20" name="Kolumna20"/>
    <tableColumn id="21" name="Kolumna21" dataDxfId="3"/>
    <tableColumn id="22" name="Kolumna22"/>
    <tableColumn id="23" name="Kolumna23" dataDxfId="2"/>
    <tableColumn id="24" name="Kolumna24"/>
    <tableColumn id="25" name="Kolumna25" dataDxfId="1"/>
    <tableColumn id="26" name="Kolumna26" dataDxfId="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1:H22" totalsRowShown="0">
  <autoFilter ref="A1:H22"/>
  <tableColumns count="8">
    <tableColumn id="1" name="Zużycie wody w roku 2019 w m3 "/>
    <tableColumn id="2" name="mar-19"/>
    <tableColumn id="3" name="kwota "/>
    <tableColumn id="4" name="kwi-19"/>
    <tableColumn id="5" name="kwota 2"/>
    <tableColumn id="6" name="maj-19"/>
    <tableColumn id="7" name="kwota 3"/>
    <tableColumn id="8" name="Kolumna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L19" sqref="L19"/>
    </sheetView>
  </sheetViews>
  <sheetFormatPr defaultRowHeight="15" x14ac:dyDescent="0.25"/>
  <cols>
    <col min="1" max="1" width="39" customWidth="1"/>
    <col min="2" max="2" width="15.140625" customWidth="1"/>
    <col min="3" max="3" width="16.140625" customWidth="1"/>
    <col min="4" max="4" width="15.42578125" customWidth="1"/>
    <col min="5" max="5" width="14.5703125" customWidth="1"/>
    <col min="6" max="6" width="10.42578125" customWidth="1"/>
    <col min="7" max="7" width="15.5703125" customWidth="1"/>
    <col min="8" max="8" width="49.140625" customWidth="1"/>
  </cols>
  <sheetData>
    <row r="1" spans="1:8" x14ac:dyDescent="0.25">
      <c r="A1" s="1" t="s">
        <v>34</v>
      </c>
      <c r="B1" s="2"/>
      <c r="C1" s="2"/>
      <c r="D1" s="2"/>
      <c r="E1" s="2"/>
      <c r="F1" s="2"/>
      <c r="G1" s="2"/>
      <c r="H1" s="2" t="s">
        <v>0</v>
      </c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 t="s">
        <v>2</v>
      </c>
      <c r="C3" s="1" t="s">
        <v>3</v>
      </c>
      <c r="D3" s="5" t="s">
        <v>4</v>
      </c>
      <c r="E3" s="3" t="s">
        <v>80</v>
      </c>
      <c r="F3" s="4" t="s">
        <v>5</v>
      </c>
      <c r="G3" s="1" t="s">
        <v>6</v>
      </c>
      <c r="H3" s="2" t="s">
        <v>33</v>
      </c>
    </row>
    <row r="4" spans="1:8" x14ac:dyDescent="0.25">
      <c r="A4" s="2" t="s">
        <v>7</v>
      </c>
      <c r="B4" s="2">
        <v>15362</v>
      </c>
      <c r="C4" s="6">
        <v>33635.599999999999</v>
      </c>
      <c r="D4" s="2">
        <v>6951</v>
      </c>
      <c r="E4" s="6">
        <v>16136.14</v>
      </c>
      <c r="F4" s="2">
        <v>1904</v>
      </c>
      <c r="G4" s="6">
        <v>8573.81</v>
      </c>
      <c r="H4" s="2"/>
    </row>
    <row r="5" spans="1:8" x14ac:dyDescent="0.25">
      <c r="A5" s="2" t="s">
        <v>8</v>
      </c>
      <c r="B5" s="2">
        <v>10599</v>
      </c>
      <c r="C5" s="6">
        <v>21563.65</v>
      </c>
      <c r="D5" s="2">
        <v>5968</v>
      </c>
      <c r="E5" s="6">
        <v>12743.35</v>
      </c>
      <c r="F5" s="2">
        <v>2947</v>
      </c>
      <c r="G5" s="6">
        <v>7063.29</v>
      </c>
      <c r="H5" s="2"/>
    </row>
    <row r="6" spans="1:8" x14ac:dyDescent="0.25">
      <c r="A6" s="2" t="s">
        <v>9</v>
      </c>
      <c r="B6" s="2">
        <v>7663</v>
      </c>
      <c r="C6" s="6">
        <v>15555.34</v>
      </c>
      <c r="D6" s="2">
        <v>3676</v>
      </c>
      <c r="E6" s="6">
        <v>7970.52</v>
      </c>
      <c r="F6" s="2">
        <v>1006</v>
      </c>
      <c r="G6" s="6">
        <v>2940.71</v>
      </c>
      <c r="H6" s="2"/>
    </row>
    <row r="7" spans="1:8" x14ac:dyDescent="0.25">
      <c r="A7" s="2" t="s">
        <v>10</v>
      </c>
      <c r="B7" s="2">
        <v>768</v>
      </c>
      <c r="C7" s="6">
        <v>1617.4</v>
      </c>
      <c r="D7" s="2">
        <v>461</v>
      </c>
      <c r="E7" s="6">
        <v>998.45</v>
      </c>
      <c r="F7" s="2"/>
      <c r="G7" s="2"/>
      <c r="H7" s="2" t="s">
        <v>11</v>
      </c>
    </row>
    <row r="8" spans="1:8" x14ac:dyDescent="0.25">
      <c r="A8" s="2" t="s">
        <v>12</v>
      </c>
      <c r="B8" s="2">
        <v>1275</v>
      </c>
      <c r="C8" s="6">
        <v>2625.23</v>
      </c>
      <c r="D8" s="2">
        <v>1194</v>
      </c>
      <c r="E8" s="6">
        <v>2441.92</v>
      </c>
      <c r="F8" s="2"/>
      <c r="G8" s="2"/>
      <c r="H8" s="2" t="s">
        <v>13</v>
      </c>
    </row>
    <row r="9" spans="1:8" x14ac:dyDescent="0.25">
      <c r="A9" s="2" t="s">
        <v>14</v>
      </c>
      <c r="B9" s="2">
        <v>1684</v>
      </c>
      <c r="C9" s="6">
        <v>3438.19</v>
      </c>
      <c r="D9" s="2">
        <v>550</v>
      </c>
      <c r="E9" s="6">
        <v>1173.72</v>
      </c>
      <c r="F9" s="2"/>
      <c r="G9" s="2"/>
      <c r="H9" s="2" t="s">
        <v>15</v>
      </c>
    </row>
    <row r="10" spans="1:8" x14ac:dyDescent="0.25">
      <c r="A10" s="2" t="s">
        <v>16</v>
      </c>
      <c r="B10" s="2">
        <v>1106</v>
      </c>
      <c r="C10" s="6">
        <v>2288.2199999999998</v>
      </c>
      <c r="D10" s="2">
        <v>467</v>
      </c>
      <c r="E10" s="6">
        <v>1010.37</v>
      </c>
      <c r="F10" s="2"/>
      <c r="G10" s="2"/>
      <c r="H10" s="2" t="s">
        <v>17</v>
      </c>
    </row>
    <row r="11" spans="1:8" x14ac:dyDescent="0.25">
      <c r="A11" s="2" t="s">
        <v>18</v>
      </c>
      <c r="B11" s="2">
        <v>0</v>
      </c>
      <c r="C11" s="6">
        <v>0</v>
      </c>
      <c r="D11" s="2">
        <v>0</v>
      </c>
      <c r="E11" s="6">
        <v>0</v>
      </c>
      <c r="F11" s="2"/>
      <c r="G11" s="2"/>
      <c r="H11" s="2"/>
    </row>
    <row r="12" spans="1:8" x14ac:dyDescent="0.25">
      <c r="A12" s="2" t="s">
        <v>19</v>
      </c>
      <c r="B12" s="2">
        <v>937</v>
      </c>
      <c r="C12" s="6">
        <v>2091.0100000000002</v>
      </c>
      <c r="D12" s="2">
        <v>426</v>
      </c>
      <c r="E12" s="6">
        <v>1072.55</v>
      </c>
      <c r="F12" s="2">
        <v>234</v>
      </c>
      <c r="G12" s="6">
        <v>690.61</v>
      </c>
      <c r="H12" s="2"/>
    </row>
    <row r="13" spans="1:8" x14ac:dyDescent="0.25">
      <c r="A13" s="2" t="s">
        <v>20</v>
      </c>
      <c r="B13" s="2">
        <v>163</v>
      </c>
      <c r="C13" s="6">
        <v>425.96</v>
      </c>
      <c r="D13" s="2"/>
      <c r="E13" s="2"/>
      <c r="F13" s="2"/>
      <c r="G13" s="2"/>
      <c r="H13" s="2" t="s">
        <v>21</v>
      </c>
    </row>
    <row r="14" spans="1:8" x14ac:dyDescent="0.25">
      <c r="A14" s="2" t="s">
        <v>22</v>
      </c>
      <c r="B14" s="2">
        <v>163</v>
      </c>
      <c r="C14" s="6">
        <v>365.05</v>
      </c>
      <c r="D14" s="2"/>
      <c r="E14" s="2"/>
      <c r="F14" s="2"/>
      <c r="G14" s="2"/>
      <c r="H14" s="2" t="s">
        <v>23</v>
      </c>
    </row>
    <row r="15" spans="1:8" x14ac:dyDescent="0.25">
      <c r="A15" s="1" t="s">
        <v>24</v>
      </c>
      <c r="B15" s="2">
        <f t="shared" ref="B15:G15" si="0">SUM(B4:B14)</f>
        <v>39720</v>
      </c>
      <c r="C15" s="7">
        <f t="shared" si="0"/>
        <v>83605.649999999994</v>
      </c>
      <c r="D15" s="2">
        <f t="shared" si="0"/>
        <v>19693</v>
      </c>
      <c r="E15" s="7">
        <f t="shared" si="0"/>
        <v>43547.02</v>
      </c>
      <c r="F15" s="2">
        <f t="shared" si="0"/>
        <v>6091</v>
      </c>
      <c r="G15" s="7">
        <f t="shared" si="0"/>
        <v>19268.419999999998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8" t="s">
        <v>35</v>
      </c>
      <c r="B18" s="2"/>
      <c r="C18" s="2"/>
      <c r="D18" s="2"/>
      <c r="E18" s="2"/>
      <c r="F18" s="2"/>
      <c r="G18" s="2"/>
      <c r="H18" s="2" t="s">
        <v>25</v>
      </c>
    </row>
    <row r="19" spans="1:8" x14ac:dyDescent="0.25">
      <c r="A19" s="3" t="s">
        <v>1</v>
      </c>
      <c r="B19" s="8" t="s">
        <v>2</v>
      </c>
      <c r="C19" s="3" t="s">
        <v>6</v>
      </c>
      <c r="D19" s="8" t="s">
        <v>4</v>
      </c>
      <c r="E19" s="3" t="s">
        <v>6</v>
      </c>
      <c r="F19" s="8" t="s">
        <v>5</v>
      </c>
      <c r="G19" s="3" t="s">
        <v>6</v>
      </c>
      <c r="H19" s="2" t="s">
        <v>32</v>
      </c>
    </row>
    <row r="20" spans="1:8" x14ac:dyDescent="0.25">
      <c r="A20" s="2" t="s">
        <v>7</v>
      </c>
      <c r="B20" s="2">
        <v>10904</v>
      </c>
      <c r="C20" s="2">
        <v>19646.73</v>
      </c>
      <c r="D20" s="2">
        <v>1916</v>
      </c>
      <c r="E20" s="2">
        <v>5463.3</v>
      </c>
      <c r="F20" s="2">
        <v>86</v>
      </c>
      <c r="G20" s="2" t="s">
        <v>37</v>
      </c>
      <c r="H20" s="2" t="s">
        <v>36</v>
      </c>
    </row>
    <row r="21" spans="1:8" x14ac:dyDescent="0.25">
      <c r="A21" s="2" t="s">
        <v>8</v>
      </c>
      <c r="B21" s="2">
        <v>11606</v>
      </c>
      <c r="C21" s="2">
        <v>21440.38</v>
      </c>
      <c r="D21" s="2">
        <v>6255</v>
      </c>
      <c r="E21" s="2">
        <v>12049.17</v>
      </c>
      <c r="F21" s="2">
        <v>2854</v>
      </c>
      <c r="G21" s="2" t="s">
        <v>37</v>
      </c>
      <c r="H21" s="2" t="s">
        <v>36</v>
      </c>
    </row>
    <row r="22" spans="1:8" x14ac:dyDescent="0.25">
      <c r="A22" s="2" t="s">
        <v>9</v>
      </c>
      <c r="B22" s="2">
        <v>6936</v>
      </c>
      <c r="C22" s="2">
        <v>12449.45</v>
      </c>
      <c r="D22" s="2">
        <v>1203</v>
      </c>
      <c r="E22" s="2">
        <v>3022.85</v>
      </c>
      <c r="F22" s="2">
        <v>0</v>
      </c>
      <c r="G22" s="2" t="s">
        <v>37</v>
      </c>
      <c r="H22" s="2" t="s">
        <v>36</v>
      </c>
    </row>
    <row r="23" spans="1:8" x14ac:dyDescent="0.25">
      <c r="A23" s="2" t="s">
        <v>10</v>
      </c>
      <c r="B23" s="2">
        <v>754</v>
      </c>
      <c r="C23" s="2">
        <v>1363.38</v>
      </c>
      <c r="D23" s="2"/>
      <c r="E23" s="2"/>
      <c r="F23" s="2">
        <v>154</v>
      </c>
      <c r="G23" s="2" t="s">
        <v>37</v>
      </c>
      <c r="H23" s="2" t="s">
        <v>26</v>
      </c>
    </row>
    <row r="24" spans="1:8" x14ac:dyDescent="0.25">
      <c r="A24" s="2" t="s">
        <v>12</v>
      </c>
      <c r="B24" s="2">
        <v>1403</v>
      </c>
      <c r="C24" s="2">
        <v>2459.39</v>
      </c>
      <c r="D24" s="2"/>
      <c r="E24" s="2"/>
      <c r="F24" s="2">
        <v>375</v>
      </c>
      <c r="G24" s="2" t="s">
        <v>37</v>
      </c>
      <c r="H24" s="2" t="s">
        <v>27</v>
      </c>
    </row>
    <row r="25" spans="1:8" x14ac:dyDescent="0.25">
      <c r="A25" s="2" t="s">
        <v>14</v>
      </c>
      <c r="B25" s="2">
        <v>1487</v>
      </c>
      <c r="C25" s="2">
        <v>2601.6999999999998</v>
      </c>
      <c r="D25" s="2"/>
      <c r="E25" s="2"/>
      <c r="F25" s="2">
        <v>177</v>
      </c>
      <c r="G25" s="2" t="s">
        <v>37</v>
      </c>
      <c r="H25" s="2" t="s">
        <v>28</v>
      </c>
    </row>
    <row r="26" spans="1:8" x14ac:dyDescent="0.25">
      <c r="A26" s="2" t="s">
        <v>16</v>
      </c>
      <c r="B26" s="2">
        <v>1091</v>
      </c>
      <c r="C26" s="2">
        <v>1928.44</v>
      </c>
      <c r="D26" s="2"/>
      <c r="E26" s="2"/>
      <c r="F26" s="2">
        <v>1302</v>
      </c>
      <c r="G26" s="2" t="s">
        <v>37</v>
      </c>
      <c r="H26" s="2" t="s">
        <v>29</v>
      </c>
    </row>
    <row r="27" spans="1:8" x14ac:dyDescent="0.25">
      <c r="A27" s="2" t="s">
        <v>18</v>
      </c>
      <c r="B27" s="2">
        <v>0</v>
      </c>
      <c r="C27" s="2">
        <v>0</v>
      </c>
      <c r="D27" s="2"/>
      <c r="E27" s="2"/>
      <c r="F27" s="2">
        <v>0</v>
      </c>
      <c r="G27" s="2">
        <v>0</v>
      </c>
      <c r="H27" s="2"/>
    </row>
    <row r="28" spans="1:8" x14ac:dyDescent="0.25">
      <c r="A28" s="2" t="s">
        <v>19</v>
      </c>
      <c r="B28" s="2">
        <v>1050</v>
      </c>
      <c r="C28" s="2">
        <v>1992.08</v>
      </c>
      <c r="D28" s="2">
        <v>234</v>
      </c>
      <c r="E28" s="2">
        <v>631.72</v>
      </c>
      <c r="F28" s="2">
        <v>252</v>
      </c>
      <c r="G28" s="2">
        <v>663.17</v>
      </c>
      <c r="H28" s="2" t="s">
        <v>81</v>
      </c>
    </row>
    <row r="29" spans="1:8" x14ac:dyDescent="0.25">
      <c r="A29" s="2" t="s">
        <v>20</v>
      </c>
      <c r="B29" s="2">
        <v>161</v>
      </c>
      <c r="C29" s="2">
        <v>388.94</v>
      </c>
      <c r="D29" s="2"/>
      <c r="E29" s="2"/>
      <c r="F29" s="2">
        <v>0</v>
      </c>
      <c r="G29" s="2">
        <v>0</v>
      </c>
      <c r="H29" s="2" t="s">
        <v>30</v>
      </c>
    </row>
    <row r="30" spans="1:8" x14ac:dyDescent="0.25">
      <c r="A30" s="2" t="s">
        <v>22</v>
      </c>
      <c r="B30" s="2">
        <v>139</v>
      </c>
      <c r="C30" s="2">
        <v>283.64</v>
      </c>
      <c r="D30" s="2"/>
      <c r="E30" s="2"/>
      <c r="F30" s="2">
        <v>0</v>
      </c>
      <c r="G30" s="2">
        <v>0</v>
      </c>
      <c r="H30" s="2" t="s">
        <v>38</v>
      </c>
    </row>
    <row r="31" spans="1:8" x14ac:dyDescent="0.25">
      <c r="A31" s="3" t="s">
        <v>31</v>
      </c>
      <c r="B31" s="2">
        <f>SUM(B20:B30)</f>
        <v>35531</v>
      </c>
      <c r="C31" s="3">
        <f>SUM(C20:C30)</f>
        <v>64554.13</v>
      </c>
      <c r="D31" s="2">
        <f>SUM(D20:D30)</f>
        <v>9608</v>
      </c>
      <c r="E31" s="3">
        <f>SUM(E20:E30)</f>
        <v>21167.040000000001</v>
      </c>
      <c r="F31" s="2"/>
      <c r="G31" s="2"/>
      <c r="H31" s="2"/>
    </row>
  </sheetData>
  <pageMargins left="0.25" right="0.25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opLeftCell="A16" workbookViewId="0">
      <selection activeCell="A37" sqref="A37:Z40"/>
    </sheetView>
  </sheetViews>
  <sheetFormatPr defaultRowHeight="15" x14ac:dyDescent="0.25"/>
  <cols>
    <col min="1" max="1" width="34.85546875" customWidth="1"/>
    <col min="2" max="2" width="13.7109375" customWidth="1"/>
    <col min="3" max="9" width="12" customWidth="1"/>
    <col min="10" max="13" width="13" customWidth="1"/>
    <col min="14" max="14" width="14" customWidth="1"/>
    <col min="15" max="15" width="13.42578125" customWidth="1"/>
    <col min="16" max="16" width="11.140625" customWidth="1"/>
    <col min="17" max="17" width="11.7109375" customWidth="1"/>
    <col min="18" max="18" width="11.140625" customWidth="1"/>
    <col min="19" max="19" width="12.28515625" customWidth="1"/>
    <col min="20" max="20" width="10.5703125" customWidth="1"/>
    <col min="21" max="21" width="12" customWidth="1"/>
    <col min="22" max="22" width="10.85546875" customWidth="1"/>
    <col min="23" max="23" width="11.28515625" customWidth="1"/>
    <col min="24" max="24" width="12.42578125" customWidth="1"/>
    <col min="25" max="25" width="12.28515625" customWidth="1"/>
    <col min="26" max="26" width="14.42578125" customWidth="1"/>
  </cols>
  <sheetData>
    <row r="1" spans="1:26" x14ac:dyDescent="0.25">
      <c r="A1" s="1" t="s">
        <v>67</v>
      </c>
      <c r="B1" t="s">
        <v>68</v>
      </c>
      <c r="C1" t="s">
        <v>69</v>
      </c>
      <c r="D1" t="s">
        <v>66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103</v>
      </c>
    </row>
    <row r="2" spans="1:26" x14ac:dyDescent="0.25">
      <c r="A2" s="1" t="s">
        <v>39</v>
      </c>
      <c r="Z2" s="17"/>
    </row>
    <row r="3" spans="1:26" x14ac:dyDescent="0.25">
      <c r="A3" s="2"/>
      <c r="B3" t="s">
        <v>83</v>
      </c>
      <c r="D3" t="s">
        <v>82</v>
      </c>
      <c r="F3" t="s">
        <v>83</v>
      </c>
      <c r="H3" t="s">
        <v>83</v>
      </c>
      <c r="J3" t="s">
        <v>83</v>
      </c>
      <c r="L3" t="s">
        <v>83</v>
      </c>
      <c r="N3" t="s">
        <v>83</v>
      </c>
      <c r="P3" t="s">
        <v>83</v>
      </c>
      <c r="R3" t="s">
        <v>83</v>
      </c>
      <c r="T3" t="s">
        <v>83</v>
      </c>
      <c r="V3" t="s">
        <v>83</v>
      </c>
      <c r="X3" t="s">
        <v>83</v>
      </c>
      <c r="Z3" s="17"/>
    </row>
    <row r="4" spans="1:26" ht="24.75" customHeight="1" x14ac:dyDescent="0.25">
      <c r="A4" s="3" t="s">
        <v>1</v>
      </c>
      <c r="B4" s="10" t="s">
        <v>40</v>
      </c>
      <c r="C4" s="9" t="s">
        <v>41</v>
      </c>
      <c r="D4" s="10" t="s">
        <v>42</v>
      </c>
      <c r="E4" s="9" t="s">
        <v>41</v>
      </c>
      <c r="F4" s="10" t="s">
        <v>43</v>
      </c>
      <c r="G4" s="9" t="s">
        <v>41</v>
      </c>
      <c r="H4" s="10" t="s">
        <v>44</v>
      </c>
      <c r="I4" s="9" t="s">
        <v>41</v>
      </c>
      <c r="J4" s="10" t="s">
        <v>101</v>
      </c>
      <c r="K4" s="9" t="s">
        <v>41</v>
      </c>
      <c r="L4" s="10" t="s">
        <v>45</v>
      </c>
      <c r="M4" s="9" t="s">
        <v>46</v>
      </c>
      <c r="N4" s="10" t="s">
        <v>84</v>
      </c>
      <c r="O4" s="9" t="s">
        <v>41</v>
      </c>
      <c r="P4" s="10" t="s">
        <v>96</v>
      </c>
      <c r="Q4" s="9" t="s">
        <v>41</v>
      </c>
      <c r="R4" s="10" t="s">
        <v>97</v>
      </c>
      <c r="S4" s="9" t="s">
        <v>41</v>
      </c>
      <c r="T4" s="10" t="s">
        <v>98</v>
      </c>
      <c r="U4" s="9" t="s">
        <v>41</v>
      </c>
      <c r="V4" s="10" t="s">
        <v>99</v>
      </c>
      <c r="W4" s="9" t="s">
        <v>41</v>
      </c>
      <c r="X4" s="10" t="s">
        <v>100</v>
      </c>
      <c r="Y4" s="9" t="s">
        <v>46</v>
      </c>
      <c r="Z4" s="17"/>
    </row>
    <row r="5" spans="1:26" ht="30" customHeight="1" x14ac:dyDescent="0.25">
      <c r="A5" s="2" t="s">
        <v>7</v>
      </c>
      <c r="B5" s="13">
        <v>19413</v>
      </c>
      <c r="C5" s="9">
        <v>34579.47</v>
      </c>
      <c r="D5" s="13">
        <v>16572</v>
      </c>
      <c r="E5" s="9">
        <v>29190.03</v>
      </c>
      <c r="F5" s="13">
        <v>10904</v>
      </c>
      <c r="G5" s="9">
        <v>19646.73</v>
      </c>
      <c r="H5" s="13">
        <v>1916</v>
      </c>
      <c r="I5" s="9">
        <v>5463.3</v>
      </c>
      <c r="J5" s="13">
        <v>87</v>
      </c>
      <c r="K5" s="9">
        <v>1902.38</v>
      </c>
      <c r="L5" s="16">
        <v>0</v>
      </c>
      <c r="M5" s="9">
        <v>1706.35</v>
      </c>
      <c r="N5" s="16">
        <v>0</v>
      </c>
      <c r="O5" s="9">
        <v>1758.27</v>
      </c>
      <c r="P5" s="13">
        <v>0</v>
      </c>
      <c r="Q5" s="9">
        <v>1758.27</v>
      </c>
      <c r="R5" s="13">
        <v>212</v>
      </c>
      <c r="S5" s="9">
        <v>2057.48</v>
      </c>
      <c r="T5" s="13">
        <v>8512</v>
      </c>
      <c r="U5" s="9">
        <v>15909.16</v>
      </c>
      <c r="V5" s="13">
        <v>13194</v>
      </c>
      <c r="W5" s="9">
        <v>26311.18</v>
      </c>
      <c r="X5" s="13">
        <v>17342</v>
      </c>
      <c r="Y5" s="9">
        <v>32379.07</v>
      </c>
      <c r="Z5" s="17"/>
    </row>
    <row r="6" spans="1:26" ht="27" customHeight="1" x14ac:dyDescent="0.25">
      <c r="A6" s="2" t="s">
        <v>8</v>
      </c>
      <c r="B6" s="13">
        <v>17148</v>
      </c>
      <c r="C6" s="9">
        <v>31600.82</v>
      </c>
      <c r="D6" s="13">
        <v>14524</v>
      </c>
      <c r="E6" s="9">
        <v>26721.45</v>
      </c>
      <c r="F6" s="13">
        <v>11606</v>
      </c>
      <c r="G6" s="9">
        <v>21440.38</v>
      </c>
      <c r="H6" s="13">
        <v>6255</v>
      </c>
      <c r="I6" s="9">
        <v>12049.17</v>
      </c>
      <c r="J6" s="13">
        <v>2847</v>
      </c>
      <c r="K6" s="9">
        <v>6242.75</v>
      </c>
      <c r="L6" s="13">
        <v>672</v>
      </c>
      <c r="M6" s="9">
        <v>2596.27</v>
      </c>
      <c r="N6" s="13">
        <v>570</v>
      </c>
      <c r="O6" s="9">
        <v>2471.86</v>
      </c>
      <c r="P6" s="13">
        <v>521</v>
      </c>
      <c r="Q6" s="9">
        <v>2390.65</v>
      </c>
      <c r="R6" s="13">
        <v>820</v>
      </c>
      <c r="S6" s="9">
        <v>2841.28</v>
      </c>
      <c r="T6" s="13">
        <v>8041</v>
      </c>
      <c r="U6" s="9">
        <v>14847.79</v>
      </c>
      <c r="V6" s="13">
        <v>11324</v>
      </c>
      <c r="W6" s="9">
        <v>21577.34</v>
      </c>
      <c r="X6" s="13">
        <v>16099</v>
      </c>
      <c r="Y6" s="9">
        <v>30836.27</v>
      </c>
      <c r="Z6" s="17"/>
    </row>
    <row r="7" spans="1:26" ht="27.75" customHeight="1" x14ac:dyDescent="0.25">
      <c r="A7" s="2" t="s">
        <v>9</v>
      </c>
      <c r="B7" s="13">
        <v>9860</v>
      </c>
      <c r="C7" s="9">
        <v>17258.73</v>
      </c>
      <c r="D7" s="13">
        <v>8081</v>
      </c>
      <c r="E7" s="9">
        <v>14286.46</v>
      </c>
      <c r="F7" s="13">
        <v>6936</v>
      </c>
      <c r="G7" s="9">
        <v>12449.45</v>
      </c>
      <c r="H7" s="13">
        <v>1203</v>
      </c>
      <c r="I7" s="9">
        <v>3022.85</v>
      </c>
      <c r="J7" s="16">
        <v>0</v>
      </c>
      <c r="K7" s="9">
        <v>1066.72</v>
      </c>
      <c r="L7" s="16">
        <v>0</v>
      </c>
      <c r="M7" s="9">
        <v>1037.0999999999999</v>
      </c>
      <c r="N7" s="16">
        <v>0</v>
      </c>
      <c r="O7" s="9">
        <v>1066.72</v>
      </c>
      <c r="P7" s="13">
        <v>0</v>
      </c>
      <c r="Q7" s="9">
        <v>1066.72</v>
      </c>
      <c r="R7" s="13">
        <v>54</v>
      </c>
      <c r="S7" s="9">
        <v>1126.57</v>
      </c>
      <c r="T7" s="13">
        <v>3277</v>
      </c>
      <c r="U7" s="9">
        <v>6495.59</v>
      </c>
      <c r="V7" s="13">
        <v>6697</v>
      </c>
      <c r="W7" s="9">
        <v>12537.87</v>
      </c>
      <c r="X7" s="13">
        <v>8682</v>
      </c>
      <c r="Y7" s="9">
        <v>15879.92</v>
      </c>
      <c r="Z7" s="17"/>
    </row>
    <row r="8" spans="1:26" ht="24" customHeight="1" x14ac:dyDescent="0.25">
      <c r="A8" s="2" t="s">
        <v>10</v>
      </c>
      <c r="B8">
        <v>0</v>
      </c>
      <c r="C8" s="16"/>
      <c r="D8" s="13">
        <v>662</v>
      </c>
      <c r="E8" s="9">
        <v>1235.54</v>
      </c>
      <c r="F8">
        <v>0</v>
      </c>
      <c r="G8" s="16">
        <v>0</v>
      </c>
      <c r="H8" s="13">
        <v>754</v>
      </c>
      <c r="I8" s="9">
        <v>1363.38</v>
      </c>
      <c r="J8" s="13">
        <v>279</v>
      </c>
      <c r="K8" s="9">
        <v>566.75</v>
      </c>
      <c r="L8">
        <v>0</v>
      </c>
      <c r="M8" s="15">
        <v>0</v>
      </c>
      <c r="N8" s="16">
        <v>0</v>
      </c>
      <c r="O8" s="9">
        <v>0</v>
      </c>
      <c r="P8" s="13">
        <v>121</v>
      </c>
      <c r="Q8" s="9">
        <v>298.72000000000003</v>
      </c>
      <c r="R8" s="13">
        <v>0</v>
      </c>
      <c r="S8" s="9">
        <v>0</v>
      </c>
      <c r="T8" s="13">
        <v>10</v>
      </c>
      <c r="U8" s="9">
        <v>110.34</v>
      </c>
      <c r="V8" s="13">
        <v>711</v>
      </c>
      <c r="W8" s="9">
        <v>1299.95</v>
      </c>
      <c r="X8" s="13">
        <v>351</v>
      </c>
      <c r="Y8" s="9">
        <v>595.87</v>
      </c>
      <c r="Z8" s="17"/>
    </row>
    <row r="9" spans="1:26" ht="24" customHeight="1" x14ac:dyDescent="0.25">
      <c r="A9" s="2" t="s">
        <v>12</v>
      </c>
      <c r="B9" s="16">
        <v>0</v>
      </c>
      <c r="C9" s="16">
        <v>0</v>
      </c>
      <c r="D9" s="13">
        <v>3021</v>
      </c>
      <c r="E9" s="9">
        <v>5314.94</v>
      </c>
      <c r="F9" s="16">
        <v>0</v>
      </c>
      <c r="G9" s="16">
        <v>0</v>
      </c>
      <c r="H9" s="13">
        <v>1403</v>
      </c>
      <c r="I9" s="9">
        <v>2459.39</v>
      </c>
      <c r="J9" s="13">
        <v>424</v>
      </c>
      <c r="K9" s="9">
        <v>812.8</v>
      </c>
      <c r="L9" s="16">
        <v>0</v>
      </c>
      <c r="M9" s="15">
        <v>0</v>
      </c>
      <c r="N9" s="16">
        <v>0</v>
      </c>
      <c r="O9" s="9">
        <v>0</v>
      </c>
      <c r="P9" s="13">
        <v>486</v>
      </c>
      <c r="Q9" s="9">
        <v>917.97</v>
      </c>
      <c r="R9" s="13">
        <v>651</v>
      </c>
      <c r="S9" s="9">
        <v>1197.8499999999999</v>
      </c>
      <c r="T9" s="16">
        <v>0</v>
      </c>
      <c r="U9" s="9">
        <v>0</v>
      </c>
      <c r="V9" s="13">
        <v>783</v>
      </c>
      <c r="W9" s="9">
        <v>1422.04</v>
      </c>
      <c r="X9" s="13">
        <v>202</v>
      </c>
      <c r="Y9" s="9">
        <v>342.91</v>
      </c>
      <c r="Z9" s="17"/>
    </row>
    <row r="10" spans="1:26" ht="25.5" customHeight="1" x14ac:dyDescent="0.25">
      <c r="A10" s="2" t="s">
        <v>14</v>
      </c>
      <c r="B10" s="16">
        <v>0</v>
      </c>
      <c r="C10" s="16">
        <v>0</v>
      </c>
      <c r="D10" s="13">
        <v>1683</v>
      </c>
      <c r="E10" s="9">
        <v>2925.58</v>
      </c>
      <c r="F10">
        <v>0</v>
      </c>
      <c r="G10" s="16">
        <v>0</v>
      </c>
      <c r="H10" s="13">
        <v>1487</v>
      </c>
      <c r="I10" s="9">
        <v>2601.6999999999998</v>
      </c>
      <c r="J10">
        <v>0</v>
      </c>
      <c r="K10" s="16">
        <v>0</v>
      </c>
      <c r="L10" s="13">
        <v>570</v>
      </c>
      <c r="M10" s="9">
        <v>1060.52</v>
      </c>
      <c r="N10" s="16">
        <v>0</v>
      </c>
      <c r="O10" s="9">
        <v>0</v>
      </c>
      <c r="P10" s="13">
        <v>180</v>
      </c>
      <c r="Q10" s="9">
        <v>398.83</v>
      </c>
      <c r="R10" s="16">
        <v>0</v>
      </c>
      <c r="S10" s="9">
        <v>0</v>
      </c>
      <c r="T10" s="13">
        <v>173</v>
      </c>
      <c r="U10" s="9">
        <v>386.99</v>
      </c>
      <c r="V10" s="13">
        <v>0</v>
      </c>
      <c r="W10" s="9">
        <v>0</v>
      </c>
      <c r="X10" s="13">
        <v>2017</v>
      </c>
      <c r="Y10" s="9">
        <v>3516.14</v>
      </c>
      <c r="Z10" s="17"/>
    </row>
    <row r="11" spans="1:26" ht="24.75" customHeight="1" x14ac:dyDescent="0.25">
      <c r="A11" s="2" t="s">
        <v>16</v>
      </c>
      <c r="B11" s="16">
        <v>0</v>
      </c>
      <c r="C11" s="16">
        <v>0</v>
      </c>
      <c r="D11" s="13">
        <v>1091</v>
      </c>
      <c r="E11" s="9">
        <v>1928.44</v>
      </c>
      <c r="F11" s="16">
        <v>0</v>
      </c>
      <c r="G11" s="16">
        <v>0</v>
      </c>
      <c r="H11" s="13">
        <v>928</v>
      </c>
      <c r="I11" s="9">
        <v>1659.74</v>
      </c>
      <c r="J11" s="13">
        <v>499</v>
      </c>
      <c r="K11" s="9">
        <v>939.97</v>
      </c>
      <c r="L11" s="16">
        <v>0</v>
      </c>
      <c r="M11" s="15">
        <v>0</v>
      </c>
      <c r="N11" s="16">
        <v>0</v>
      </c>
      <c r="O11" s="9">
        <v>0</v>
      </c>
      <c r="P11" s="13">
        <v>215</v>
      </c>
      <c r="Q11" s="9">
        <v>458.19</v>
      </c>
      <c r="R11" s="16">
        <v>0</v>
      </c>
      <c r="S11" s="9">
        <v>0</v>
      </c>
      <c r="T11" s="13">
        <v>351</v>
      </c>
      <c r="U11" s="9">
        <v>689</v>
      </c>
      <c r="V11" s="16">
        <v>0</v>
      </c>
      <c r="W11" s="9">
        <v>0</v>
      </c>
      <c r="X11" s="13">
        <v>871</v>
      </c>
      <c r="Y11" s="9">
        <v>1571.52</v>
      </c>
      <c r="Z11" s="17"/>
    </row>
    <row r="12" spans="1:26" ht="24" customHeight="1" x14ac:dyDescent="0.25">
      <c r="A12" s="20" t="s">
        <v>18</v>
      </c>
      <c r="B12" s="16">
        <v>0</v>
      </c>
      <c r="C12" s="16">
        <v>0</v>
      </c>
      <c r="D12" s="13">
        <v>0</v>
      </c>
      <c r="E12" s="16">
        <v>0</v>
      </c>
      <c r="F12">
        <v>0</v>
      </c>
      <c r="G12" s="16">
        <v>0</v>
      </c>
      <c r="H12">
        <v>0</v>
      </c>
      <c r="I12" s="16">
        <v>0</v>
      </c>
      <c r="J12">
        <v>0</v>
      </c>
      <c r="K12" s="16">
        <v>0</v>
      </c>
      <c r="L12">
        <v>0</v>
      </c>
      <c r="M12" s="16">
        <v>0</v>
      </c>
      <c r="N12" s="16">
        <v>0</v>
      </c>
      <c r="O12" s="9">
        <v>0</v>
      </c>
      <c r="P12" s="13">
        <v>0</v>
      </c>
      <c r="Q12" s="9">
        <v>0</v>
      </c>
      <c r="R12" s="16">
        <v>0</v>
      </c>
      <c r="S12" s="9">
        <v>0</v>
      </c>
      <c r="T12" s="13">
        <v>0</v>
      </c>
      <c r="U12" s="9"/>
      <c r="V12" s="13">
        <v>46</v>
      </c>
      <c r="W12" s="9">
        <v>119.54</v>
      </c>
      <c r="X12" s="13">
        <v>975</v>
      </c>
      <c r="Y12" s="9">
        <v>1772.93</v>
      </c>
      <c r="Z12" s="17"/>
    </row>
    <row r="13" spans="1:26" ht="30.75" customHeight="1" x14ac:dyDescent="0.25">
      <c r="A13" s="20" t="s">
        <v>19</v>
      </c>
      <c r="B13" s="16">
        <v>0</v>
      </c>
      <c r="C13" s="9">
        <v>0</v>
      </c>
      <c r="D13" s="13">
        <v>2653</v>
      </c>
      <c r="E13" s="9">
        <v>5028.74</v>
      </c>
      <c r="F13" s="13">
        <v>1050</v>
      </c>
      <c r="G13" s="9">
        <v>1992.08</v>
      </c>
      <c r="H13" s="13">
        <v>234</v>
      </c>
      <c r="I13" s="9">
        <v>631.72</v>
      </c>
      <c r="J13" s="13">
        <v>252</v>
      </c>
      <c r="K13" s="9">
        <v>663.17</v>
      </c>
      <c r="L13" s="16">
        <v>0</v>
      </c>
      <c r="M13" s="9">
        <v>237.34</v>
      </c>
      <c r="N13" s="16">
        <v>0</v>
      </c>
      <c r="O13" s="9">
        <v>237.34</v>
      </c>
      <c r="P13" s="13">
        <v>0</v>
      </c>
      <c r="Q13" s="9">
        <v>46.72</v>
      </c>
      <c r="R13" s="16">
        <v>0</v>
      </c>
      <c r="S13" s="9">
        <v>46.72</v>
      </c>
      <c r="T13" s="13">
        <v>371</v>
      </c>
      <c r="U13" s="9">
        <v>676.12</v>
      </c>
      <c r="V13" s="13">
        <v>792</v>
      </c>
      <c r="W13" s="9">
        <v>1390.39</v>
      </c>
      <c r="X13" s="13">
        <v>1558</v>
      </c>
      <c r="Y13" s="9">
        <v>2691.01</v>
      </c>
      <c r="Z13" s="17"/>
    </row>
    <row r="14" spans="1:26" ht="25.5" customHeight="1" x14ac:dyDescent="0.25">
      <c r="A14" s="2" t="s">
        <v>20</v>
      </c>
      <c r="B14" s="16">
        <v>0</v>
      </c>
      <c r="C14" s="16">
        <v>0</v>
      </c>
      <c r="D14">
        <v>0</v>
      </c>
      <c r="E14" s="16">
        <v>0</v>
      </c>
      <c r="F14">
        <v>0</v>
      </c>
      <c r="G14" s="16">
        <v>0</v>
      </c>
      <c r="H14">
        <v>0</v>
      </c>
      <c r="I14" s="16">
        <v>0</v>
      </c>
      <c r="J14">
        <v>0</v>
      </c>
      <c r="K14" s="16">
        <v>0</v>
      </c>
      <c r="L14">
        <v>0</v>
      </c>
      <c r="M14" s="16">
        <v>0</v>
      </c>
      <c r="N14" s="16">
        <v>0</v>
      </c>
      <c r="O14" s="9">
        <v>0</v>
      </c>
      <c r="P14" s="13">
        <v>0</v>
      </c>
      <c r="Q14" s="9">
        <v>0</v>
      </c>
      <c r="R14" s="13">
        <v>0</v>
      </c>
      <c r="S14" s="9">
        <v>0</v>
      </c>
      <c r="T14" s="13">
        <v>0</v>
      </c>
      <c r="U14" s="9">
        <v>0</v>
      </c>
      <c r="V14" s="13">
        <v>0</v>
      </c>
      <c r="W14" s="9">
        <v>0</v>
      </c>
      <c r="X14" s="13">
        <v>173</v>
      </c>
      <c r="Y14" s="9">
        <v>502.82</v>
      </c>
      <c r="Z14" s="17"/>
    </row>
    <row r="15" spans="1:26" ht="24.75" customHeight="1" x14ac:dyDescent="0.25">
      <c r="A15" s="2" t="s">
        <v>22</v>
      </c>
      <c r="B15" s="16">
        <v>0</v>
      </c>
      <c r="C15" s="9">
        <v>0</v>
      </c>
      <c r="D15" s="16">
        <v>0</v>
      </c>
      <c r="E15" s="16">
        <v>0</v>
      </c>
      <c r="F15" s="13">
        <v>225</v>
      </c>
      <c r="G15" s="9">
        <v>464.26</v>
      </c>
      <c r="H15" s="13">
        <v>0</v>
      </c>
      <c r="I15" s="16">
        <v>0</v>
      </c>
      <c r="J15" s="13">
        <v>0</v>
      </c>
      <c r="K15" s="16">
        <v>0</v>
      </c>
      <c r="L15" s="16">
        <v>0</v>
      </c>
      <c r="M15" s="16">
        <v>0</v>
      </c>
      <c r="N15" s="16">
        <v>0</v>
      </c>
      <c r="O15" s="9">
        <v>0</v>
      </c>
      <c r="P15" s="13">
        <v>0</v>
      </c>
      <c r="Q15" s="9">
        <v>0</v>
      </c>
      <c r="R15" s="13">
        <v>0</v>
      </c>
      <c r="S15" s="9">
        <v>0</v>
      </c>
      <c r="T15" s="16">
        <v>0</v>
      </c>
      <c r="U15" s="9"/>
      <c r="V15" s="16">
        <v>0</v>
      </c>
      <c r="W15" s="9"/>
      <c r="X15" s="13">
        <v>1055</v>
      </c>
      <c r="Y15" s="9">
        <v>981.82</v>
      </c>
      <c r="Z15" s="13" t="s">
        <v>102</v>
      </c>
    </row>
    <row r="16" spans="1:26" x14ac:dyDescent="0.25">
      <c r="A16" s="1" t="s">
        <v>24</v>
      </c>
      <c r="O16" s="9"/>
      <c r="P16" s="16"/>
      <c r="Q16" s="9"/>
      <c r="R16" s="16"/>
      <c r="S16" s="16"/>
      <c r="T16" s="16"/>
      <c r="U16" s="16"/>
      <c r="V16" s="16"/>
      <c r="W16" s="16"/>
      <c r="X16" s="16"/>
      <c r="Y16" s="16"/>
      <c r="Z16" s="17"/>
    </row>
    <row r="17" spans="1:26" x14ac:dyDescent="0.25">
      <c r="Z17" s="17"/>
    </row>
    <row r="18" spans="1:26" x14ac:dyDescent="0.25">
      <c r="A18" s="2" t="s">
        <v>105</v>
      </c>
      <c r="B18" s="13" t="s">
        <v>105</v>
      </c>
      <c r="C18" s="9">
        <f>SUBTOTAL(109,C2:C17)</f>
        <v>83439.02</v>
      </c>
      <c r="D18" s="13">
        <f>SUBTOTAL(109,D2:D17)</f>
        <v>48287</v>
      </c>
      <c r="E18" s="9">
        <f>SUM(E4:E17)</f>
        <v>86631.180000000008</v>
      </c>
      <c r="F18" s="13">
        <f>SUBTOTAL(109,F2:F17)</f>
        <v>30721</v>
      </c>
      <c r="G18" s="9">
        <f>SUM(G5:G17)</f>
        <v>55992.9</v>
      </c>
      <c r="H18" s="13">
        <f>SUBTOTAL(109,H2:H17)</f>
        <v>14180</v>
      </c>
      <c r="I18" s="9">
        <f>SUM(I5:I17)</f>
        <v>29251.250000000004</v>
      </c>
      <c r="J18" s="13">
        <f>SUBTOTAL(109,J2:J17)</f>
        <v>4388</v>
      </c>
      <c r="K18" s="9">
        <f>SUM(K5:K17)</f>
        <v>12194.539999999999</v>
      </c>
      <c r="L18" s="13">
        <f>SUBTOTAL(109,L2:L17)</f>
        <v>1242</v>
      </c>
      <c r="M18" s="9">
        <f>SUM(M5:M17)</f>
        <v>6637.58</v>
      </c>
      <c r="N18" s="13">
        <f>SUBTOTAL(109,N2:N17)</f>
        <v>570</v>
      </c>
      <c r="O18" s="9">
        <f>SUM(O5:O17)</f>
        <v>5534.1900000000005</v>
      </c>
      <c r="P18" s="13">
        <f>SUBTOTAL(109,P2:P17)</f>
        <v>1523</v>
      </c>
      <c r="Q18" s="9">
        <f>SUM(Q5:Q17)</f>
        <v>7336.0700000000006</v>
      </c>
      <c r="R18" s="13">
        <f>SUBTOTAL(109,R2:R17)</f>
        <v>1737</v>
      </c>
      <c r="S18" s="9">
        <f>SUM(S5:S17)</f>
        <v>7269.9000000000005</v>
      </c>
      <c r="T18" s="13">
        <f>SUBTOTAL(109,T2:T17)</f>
        <v>20735</v>
      </c>
      <c r="U18" s="9">
        <f>SUM(U5:U17)</f>
        <v>39114.99</v>
      </c>
      <c r="V18" s="13">
        <f>SUBTOTAL(109,V2:V17)</f>
        <v>33547</v>
      </c>
      <c r="W18" s="9">
        <f>SUM(W5:W17)</f>
        <v>64658.310000000005</v>
      </c>
      <c r="X18" s="13">
        <f>SUBTOTAL(109,X2:X17)</f>
        <v>49325</v>
      </c>
      <c r="Y18" s="9">
        <f>SUM(Y5:Y17)</f>
        <v>91070.28</v>
      </c>
      <c r="Z18" s="17">
        <f>SUBTOTAL(109,Z2:Z17)</f>
        <v>0</v>
      </c>
    </row>
    <row r="23" spans="1:26" x14ac:dyDescent="0.25">
      <c r="A23" s="23" t="s">
        <v>108</v>
      </c>
      <c r="B23" s="24" t="s">
        <v>40</v>
      </c>
      <c r="C23" s="25" t="s">
        <v>41</v>
      </c>
      <c r="D23" s="24" t="s">
        <v>42</v>
      </c>
      <c r="E23" s="25" t="s">
        <v>41</v>
      </c>
      <c r="F23" s="24" t="s">
        <v>43</v>
      </c>
      <c r="G23" s="25" t="s">
        <v>41</v>
      </c>
      <c r="H23" s="24" t="s">
        <v>44</v>
      </c>
      <c r="I23" s="25" t="s">
        <v>41</v>
      </c>
      <c r="J23" s="24" t="s">
        <v>110</v>
      </c>
      <c r="K23" s="25" t="s">
        <v>41</v>
      </c>
      <c r="L23" s="24" t="s">
        <v>45</v>
      </c>
      <c r="M23" s="25" t="s">
        <v>46</v>
      </c>
      <c r="N23" s="24" t="s">
        <v>84</v>
      </c>
      <c r="O23" s="25" t="s">
        <v>41</v>
      </c>
      <c r="P23" s="24" t="s">
        <v>96</v>
      </c>
      <c r="Q23" s="25" t="s">
        <v>41</v>
      </c>
      <c r="R23" s="24" t="s">
        <v>97</v>
      </c>
      <c r="S23" s="25" t="s">
        <v>41</v>
      </c>
      <c r="T23" s="24" t="s">
        <v>98</v>
      </c>
      <c r="U23" s="25" t="s">
        <v>41</v>
      </c>
      <c r="V23" s="24" t="s">
        <v>99</v>
      </c>
      <c r="W23" s="25" t="s">
        <v>41</v>
      </c>
      <c r="X23" s="24" t="s">
        <v>100</v>
      </c>
      <c r="Y23" s="25" t="s">
        <v>46</v>
      </c>
      <c r="Z23" s="31" t="s">
        <v>105</v>
      </c>
    </row>
    <row r="24" spans="1:26" x14ac:dyDescent="0.25">
      <c r="A24" s="22" t="s">
        <v>7</v>
      </c>
      <c r="B24" s="19"/>
      <c r="C24" s="25">
        <v>34579.47</v>
      </c>
      <c r="D24" s="19"/>
      <c r="E24" s="25">
        <v>29190.03</v>
      </c>
      <c r="F24" s="19"/>
      <c r="G24" s="25">
        <v>19646.73</v>
      </c>
      <c r="H24" s="19"/>
      <c r="I24" s="25">
        <v>5463.3</v>
      </c>
      <c r="J24" s="19"/>
      <c r="K24" s="25">
        <v>1902.38</v>
      </c>
      <c r="L24" s="19">
        <v>0</v>
      </c>
      <c r="M24" s="25">
        <v>1706.35</v>
      </c>
      <c r="N24" s="19">
        <v>0</v>
      </c>
      <c r="O24" s="25">
        <v>1758.27</v>
      </c>
      <c r="P24" s="19">
        <v>0</v>
      </c>
      <c r="Q24" s="25">
        <v>1758.27</v>
      </c>
      <c r="R24" s="19"/>
      <c r="S24" s="25">
        <v>2057.48</v>
      </c>
      <c r="T24" s="19"/>
      <c r="U24" s="25">
        <v>15909.16</v>
      </c>
      <c r="V24" s="19"/>
      <c r="W24" s="25">
        <v>26311.18</v>
      </c>
      <c r="X24" s="19"/>
      <c r="Y24" s="25">
        <v>32379.07</v>
      </c>
      <c r="Z24" s="32">
        <f>SUM(C24:Y24)</f>
        <v>172661.69000000003</v>
      </c>
    </row>
    <row r="25" spans="1:26" x14ac:dyDescent="0.25">
      <c r="A25" s="28" t="s">
        <v>8</v>
      </c>
      <c r="B25" s="19"/>
      <c r="C25" s="25">
        <v>31600.82</v>
      </c>
      <c r="D25" s="19"/>
      <c r="E25" s="25">
        <v>26721.45</v>
      </c>
      <c r="F25" s="19"/>
      <c r="G25" s="25">
        <v>21440.38</v>
      </c>
      <c r="H25" s="19"/>
      <c r="I25" s="25">
        <v>12049.17</v>
      </c>
      <c r="J25" s="19"/>
      <c r="K25" s="25">
        <v>6242.75</v>
      </c>
      <c r="L25" s="19"/>
      <c r="M25" s="25">
        <v>2596.27</v>
      </c>
      <c r="N25" s="19"/>
      <c r="O25" s="25">
        <v>2471.86</v>
      </c>
      <c r="P25" s="19"/>
      <c r="Q25" s="25">
        <v>2390.65</v>
      </c>
      <c r="R25" s="19"/>
      <c r="S25" s="25">
        <v>2841.28</v>
      </c>
      <c r="T25" s="19"/>
      <c r="U25" s="25">
        <v>14847.79</v>
      </c>
      <c r="V25" s="19"/>
      <c r="W25" s="25">
        <v>21577.34</v>
      </c>
      <c r="X25" s="19"/>
      <c r="Y25" s="25">
        <v>30836.27</v>
      </c>
      <c r="Z25" s="32">
        <f>SUM(C25:Y25)</f>
        <v>175616.03</v>
      </c>
    </row>
    <row r="26" spans="1:26" x14ac:dyDescent="0.25">
      <c r="A26" s="22" t="s">
        <v>9</v>
      </c>
      <c r="B26" s="19"/>
      <c r="C26" s="25">
        <v>17258.73</v>
      </c>
      <c r="D26" s="19"/>
      <c r="E26" s="25">
        <v>14286.46</v>
      </c>
      <c r="F26" s="19"/>
      <c r="G26" s="25">
        <v>12449.45</v>
      </c>
      <c r="H26" s="19"/>
      <c r="I26" s="25">
        <v>3022.85</v>
      </c>
      <c r="J26" s="19"/>
      <c r="K26" s="25">
        <v>1066.72</v>
      </c>
      <c r="L26" s="19">
        <v>0</v>
      </c>
      <c r="M26" s="25">
        <v>1037.0999999999999</v>
      </c>
      <c r="N26" s="19">
        <v>0</v>
      </c>
      <c r="O26" s="25">
        <v>1066.72</v>
      </c>
      <c r="P26" s="19">
        <v>0</v>
      </c>
      <c r="Q26" s="25">
        <v>1066.72</v>
      </c>
      <c r="R26" s="19"/>
      <c r="S26" s="25">
        <v>1126.57</v>
      </c>
      <c r="T26" s="19"/>
      <c r="U26" s="25">
        <v>6495.59</v>
      </c>
      <c r="V26" s="19"/>
      <c r="W26" s="25">
        <v>12537.87</v>
      </c>
      <c r="X26" s="19"/>
      <c r="Y26" s="25">
        <v>15879.92</v>
      </c>
      <c r="Z26" s="32">
        <f>SUM(C26:Y26)</f>
        <v>87294.7</v>
      </c>
    </row>
    <row r="27" spans="1:26" x14ac:dyDescent="0.25">
      <c r="A27" s="28" t="s">
        <v>10</v>
      </c>
      <c r="B27" s="33">
        <v>0</v>
      </c>
      <c r="C27" s="27"/>
      <c r="D27" s="19"/>
      <c r="E27" s="25">
        <v>1235.54</v>
      </c>
      <c r="F27" s="33">
        <v>0</v>
      </c>
      <c r="G27" s="27">
        <v>0</v>
      </c>
      <c r="H27" s="19"/>
      <c r="I27" s="25">
        <v>1363.38</v>
      </c>
      <c r="J27" s="19"/>
      <c r="K27" s="25">
        <v>566.75</v>
      </c>
      <c r="L27" s="33">
        <v>0</v>
      </c>
      <c r="M27" s="29">
        <v>0</v>
      </c>
      <c r="N27" s="19">
        <v>0</v>
      </c>
      <c r="O27" s="25">
        <v>0</v>
      </c>
      <c r="P27" s="19"/>
      <c r="Q27" s="25">
        <v>298.72000000000003</v>
      </c>
      <c r="R27" s="19"/>
      <c r="S27" s="25">
        <v>0</v>
      </c>
      <c r="T27" s="19"/>
      <c r="U27" s="25">
        <v>110.34</v>
      </c>
      <c r="V27" s="19"/>
      <c r="W27" s="25">
        <v>1299.95</v>
      </c>
      <c r="X27" s="19"/>
      <c r="Y27" s="25">
        <v>595.87</v>
      </c>
      <c r="Z27" s="32">
        <f>SUM(B27:Y27)</f>
        <v>5470.55</v>
      </c>
    </row>
    <row r="28" spans="1:26" x14ac:dyDescent="0.25">
      <c r="A28" s="22" t="s">
        <v>12</v>
      </c>
      <c r="B28" s="19">
        <v>0</v>
      </c>
      <c r="C28" s="27">
        <v>0</v>
      </c>
      <c r="D28" s="19"/>
      <c r="E28" s="25">
        <v>5314.94</v>
      </c>
      <c r="F28" s="19">
        <v>0</v>
      </c>
      <c r="G28" s="27">
        <v>0</v>
      </c>
      <c r="H28" s="19"/>
      <c r="I28" s="25">
        <v>2459.39</v>
      </c>
      <c r="J28" s="19"/>
      <c r="K28" s="25">
        <v>812.8</v>
      </c>
      <c r="L28" s="19">
        <v>0</v>
      </c>
      <c r="M28" s="29">
        <v>0</v>
      </c>
      <c r="N28" s="19">
        <v>0</v>
      </c>
      <c r="O28" s="25">
        <v>0</v>
      </c>
      <c r="P28" s="19"/>
      <c r="Q28" s="25">
        <v>917.97</v>
      </c>
      <c r="R28" s="19"/>
      <c r="S28" s="25">
        <v>1197.8499999999999</v>
      </c>
      <c r="T28" s="19"/>
      <c r="U28" s="25">
        <v>0</v>
      </c>
      <c r="V28" s="19"/>
      <c r="W28" s="25">
        <v>1422.04</v>
      </c>
      <c r="X28" s="19"/>
      <c r="Y28" s="25">
        <v>342.91</v>
      </c>
      <c r="Z28" s="32">
        <f>SUM(B28:Y28)</f>
        <v>12467.899999999998</v>
      </c>
    </row>
    <row r="29" spans="1:26" x14ac:dyDescent="0.25">
      <c r="A29" s="28" t="s">
        <v>14</v>
      </c>
      <c r="B29" s="19">
        <v>0</v>
      </c>
      <c r="C29" s="27">
        <v>0</v>
      </c>
      <c r="D29" s="19"/>
      <c r="E29" s="25">
        <v>2925.58</v>
      </c>
      <c r="F29" s="33">
        <v>0</v>
      </c>
      <c r="G29" s="27">
        <v>0</v>
      </c>
      <c r="H29" s="19"/>
      <c r="I29" s="25">
        <v>2601.6999999999998</v>
      </c>
      <c r="J29" s="33"/>
      <c r="K29" s="27">
        <v>0</v>
      </c>
      <c r="L29" s="19"/>
      <c r="M29" s="25">
        <v>1060.52</v>
      </c>
      <c r="N29" s="19">
        <v>0</v>
      </c>
      <c r="O29" s="25">
        <v>0</v>
      </c>
      <c r="P29" s="19"/>
      <c r="Q29" s="25">
        <v>398.83</v>
      </c>
      <c r="R29" s="19"/>
      <c r="S29" s="25">
        <v>0</v>
      </c>
      <c r="T29" s="19"/>
      <c r="U29" s="25">
        <v>386.99</v>
      </c>
      <c r="V29" s="19"/>
      <c r="W29" s="25">
        <v>0</v>
      </c>
      <c r="X29" s="19"/>
      <c r="Y29" s="25">
        <v>3516.14</v>
      </c>
      <c r="Z29" s="32">
        <f>SUM(E29:Y29)</f>
        <v>10889.759999999998</v>
      </c>
    </row>
    <row r="30" spans="1:26" x14ac:dyDescent="0.25">
      <c r="A30" s="22" t="s">
        <v>16</v>
      </c>
      <c r="B30" s="19">
        <v>0</v>
      </c>
      <c r="C30" s="27">
        <v>0</v>
      </c>
      <c r="D30" s="19"/>
      <c r="E30" s="25">
        <v>1928.44</v>
      </c>
      <c r="F30" s="19">
        <v>0</v>
      </c>
      <c r="G30" s="27">
        <v>0</v>
      </c>
      <c r="H30" s="19"/>
      <c r="I30" s="25">
        <v>1659.74</v>
      </c>
      <c r="J30" s="19"/>
      <c r="K30" s="25">
        <v>939.97</v>
      </c>
      <c r="L30" s="19">
        <v>0</v>
      </c>
      <c r="M30" s="29">
        <v>0</v>
      </c>
      <c r="N30" s="19">
        <v>0</v>
      </c>
      <c r="O30" s="25">
        <v>0</v>
      </c>
      <c r="P30" s="19"/>
      <c r="Q30" s="25">
        <v>458.19</v>
      </c>
      <c r="R30" s="19"/>
      <c r="S30" s="25">
        <v>0</v>
      </c>
      <c r="T30" s="19"/>
      <c r="U30" s="25">
        <v>689</v>
      </c>
      <c r="V30" s="19"/>
      <c r="W30" s="25">
        <v>0</v>
      </c>
      <c r="X30" s="19"/>
      <c r="Y30" s="25">
        <v>1571.52</v>
      </c>
      <c r="Z30" s="32">
        <f>SUM(E30:Y30)</f>
        <v>7246.8600000000006</v>
      </c>
    </row>
    <row r="31" spans="1:26" x14ac:dyDescent="0.25">
      <c r="A31" s="30" t="s">
        <v>18</v>
      </c>
      <c r="B31" s="19">
        <v>0</v>
      </c>
      <c r="C31" s="27">
        <v>0</v>
      </c>
      <c r="D31" s="19"/>
      <c r="E31" s="27">
        <v>0</v>
      </c>
      <c r="F31" s="33">
        <v>0</v>
      </c>
      <c r="G31" s="27">
        <v>0</v>
      </c>
      <c r="H31" s="33"/>
      <c r="I31" s="27">
        <v>0</v>
      </c>
      <c r="J31" s="33"/>
      <c r="K31" s="27">
        <v>0</v>
      </c>
      <c r="L31" s="33">
        <v>0</v>
      </c>
      <c r="M31" s="27">
        <v>0</v>
      </c>
      <c r="N31" s="19">
        <v>0</v>
      </c>
      <c r="O31" s="25">
        <v>0</v>
      </c>
      <c r="P31" s="19">
        <v>0</v>
      </c>
      <c r="Q31" s="25">
        <v>0</v>
      </c>
      <c r="R31" s="19">
        <v>0</v>
      </c>
      <c r="S31" s="25">
        <v>0</v>
      </c>
      <c r="T31" s="19">
        <v>0</v>
      </c>
      <c r="U31" s="25"/>
      <c r="V31" s="19"/>
      <c r="W31" s="25">
        <v>119.54</v>
      </c>
      <c r="X31" s="19"/>
      <c r="Y31" s="25">
        <v>1772.93</v>
      </c>
      <c r="Z31" s="32">
        <f>SUM(M31:Y31)</f>
        <v>1892.47</v>
      </c>
    </row>
    <row r="32" spans="1:26" x14ac:dyDescent="0.25">
      <c r="A32" s="30" t="s">
        <v>19</v>
      </c>
      <c r="B32" s="19">
        <v>0</v>
      </c>
      <c r="C32" s="25">
        <v>0</v>
      </c>
      <c r="D32" s="19"/>
      <c r="E32" s="25">
        <v>5028.74</v>
      </c>
      <c r="F32" s="19"/>
      <c r="G32" s="25">
        <v>1992.08</v>
      </c>
      <c r="H32" s="19"/>
      <c r="I32" s="25">
        <v>631.72</v>
      </c>
      <c r="J32" s="19"/>
      <c r="K32" s="25">
        <v>663.17</v>
      </c>
      <c r="L32" s="19">
        <v>0</v>
      </c>
      <c r="M32" s="25">
        <v>237.34</v>
      </c>
      <c r="N32" s="19">
        <v>0</v>
      </c>
      <c r="O32" s="25">
        <v>237.34</v>
      </c>
      <c r="P32" s="19">
        <v>0</v>
      </c>
      <c r="Q32" s="25">
        <v>46.72</v>
      </c>
      <c r="R32" s="19">
        <v>0</v>
      </c>
      <c r="S32" s="25">
        <v>46.72</v>
      </c>
      <c r="T32" s="19"/>
      <c r="U32" s="25">
        <v>676.12</v>
      </c>
      <c r="V32" s="19"/>
      <c r="W32" s="25">
        <v>1390.39</v>
      </c>
      <c r="X32" s="19"/>
      <c r="Y32" s="25">
        <v>2691.01</v>
      </c>
      <c r="Z32" s="32">
        <f>SUM(E32:Y32)</f>
        <v>13641.349999999999</v>
      </c>
    </row>
    <row r="33" spans="1:26" x14ac:dyDescent="0.25">
      <c r="A33" s="28" t="s">
        <v>20</v>
      </c>
      <c r="B33" s="19">
        <v>0</v>
      </c>
      <c r="C33" s="27">
        <v>0</v>
      </c>
      <c r="D33" s="33">
        <v>0</v>
      </c>
      <c r="E33" s="27">
        <v>0</v>
      </c>
      <c r="F33" s="33">
        <v>0</v>
      </c>
      <c r="G33" s="27">
        <v>0</v>
      </c>
      <c r="H33" s="33">
        <v>0</v>
      </c>
      <c r="I33" s="27">
        <v>0</v>
      </c>
      <c r="J33" s="33"/>
      <c r="K33" s="27">
        <v>0</v>
      </c>
      <c r="L33" s="33">
        <v>0</v>
      </c>
      <c r="M33" s="27">
        <v>0</v>
      </c>
      <c r="N33" s="19">
        <v>0</v>
      </c>
      <c r="O33" s="25">
        <v>0</v>
      </c>
      <c r="P33" s="19">
        <v>0</v>
      </c>
      <c r="Q33" s="25">
        <v>0</v>
      </c>
      <c r="R33" s="19">
        <v>0</v>
      </c>
      <c r="S33" s="25">
        <v>0</v>
      </c>
      <c r="T33" s="19"/>
      <c r="U33" s="25">
        <v>0</v>
      </c>
      <c r="V33" s="19">
        <v>0</v>
      </c>
      <c r="W33" s="25">
        <v>0</v>
      </c>
      <c r="X33" s="19"/>
      <c r="Y33" s="25">
        <v>502.82</v>
      </c>
      <c r="Z33" s="32">
        <f>SUM(Q33:Y33)</f>
        <v>502.82</v>
      </c>
    </row>
    <row r="34" spans="1:26" x14ac:dyDescent="0.25">
      <c r="A34" s="22" t="s">
        <v>22</v>
      </c>
      <c r="B34" s="19">
        <v>0</v>
      </c>
      <c r="C34" s="25">
        <v>0</v>
      </c>
      <c r="D34" s="19">
        <v>0</v>
      </c>
      <c r="E34" s="27">
        <v>0</v>
      </c>
      <c r="F34" s="19"/>
      <c r="G34" s="25">
        <v>464.26</v>
      </c>
      <c r="H34" s="19">
        <v>0</v>
      </c>
      <c r="I34" s="27">
        <v>0</v>
      </c>
      <c r="J34" s="19"/>
      <c r="K34" s="27">
        <v>0</v>
      </c>
      <c r="L34" s="19">
        <v>0</v>
      </c>
      <c r="M34" s="27">
        <v>0</v>
      </c>
      <c r="N34" s="19">
        <v>0</v>
      </c>
      <c r="O34" s="25">
        <v>0</v>
      </c>
      <c r="P34" s="19">
        <v>0</v>
      </c>
      <c r="Q34" s="25">
        <v>0</v>
      </c>
      <c r="R34" s="19">
        <v>0</v>
      </c>
      <c r="S34" s="25">
        <v>0</v>
      </c>
      <c r="T34" s="19">
        <v>0</v>
      </c>
      <c r="U34" s="25"/>
      <c r="V34" s="19">
        <v>0</v>
      </c>
      <c r="W34" s="25"/>
      <c r="X34" s="19"/>
      <c r="Y34" s="25">
        <v>981.82</v>
      </c>
      <c r="Z34" s="32">
        <f>SUM(G34:Y34)</f>
        <v>1446.08</v>
      </c>
    </row>
    <row r="35" spans="1:26" x14ac:dyDescent="0.25">
      <c r="Y35" t="s">
        <v>109</v>
      </c>
      <c r="Z35" s="9">
        <f>SUM(Z24:Z34)</f>
        <v>489130.21</v>
      </c>
    </row>
    <row r="41" spans="1:26" x14ac:dyDescent="0.25">
      <c r="A41" s="28" t="s">
        <v>10</v>
      </c>
      <c r="B41" s="21">
        <v>0</v>
      </c>
      <c r="C41" s="19"/>
      <c r="D41" s="26">
        <v>662</v>
      </c>
      <c r="E41" s="19"/>
      <c r="F41" s="21">
        <v>0</v>
      </c>
      <c r="G41" s="19"/>
      <c r="H41" s="26">
        <v>754</v>
      </c>
      <c r="I41" s="19"/>
      <c r="J41" s="26">
        <v>279</v>
      </c>
      <c r="K41" s="19"/>
      <c r="L41" s="21">
        <v>0</v>
      </c>
      <c r="M41" s="19"/>
      <c r="N41" s="27">
        <v>0</v>
      </c>
      <c r="O41" s="19">
        <v>0</v>
      </c>
      <c r="P41" s="26">
        <v>121</v>
      </c>
      <c r="Q41" s="19"/>
      <c r="R41" s="26">
        <v>0</v>
      </c>
      <c r="S41" s="19"/>
      <c r="T41" s="26">
        <v>10</v>
      </c>
      <c r="U41" s="19"/>
      <c r="V41" s="26">
        <v>711</v>
      </c>
      <c r="W41" s="19"/>
      <c r="X41" s="26">
        <v>351</v>
      </c>
      <c r="Y41" s="19"/>
      <c r="Z41" s="32">
        <f t="shared" ref="Z41:Z48" si="0">SUM(B41:Y41)</f>
        <v>2888</v>
      </c>
    </row>
    <row r="42" spans="1:26" x14ac:dyDescent="0.25">
      <c r="A42" s="22" t="s">
        <v>12</v>
      </c>
      <c r="B42" s="27">
        <v>0</v>
      </c>
      <c r="C42" s="19">
        <v>0</v>
      </c>
      <c r="D42" s="26">
        <v>3021</v>
      </c>
      <c r="E42" s="19"/>
      <c r="F42" s="27">
        <v>0</v>
      </c>
      <c r="G42" s="19"/>
      <c r="H42" s="26">
        <v>1403</v>
      </c>
      <c r="I42" s="19"/>
      <c r="J42" s="26">
        <v>424</v>
      </c>
      <c r="K42" s="19"/>
      <c r="L42" s="27">
        <v>0</v>
      </c>
      <c r="M42" s="19"/>
      <c r="N42" s="27">
        <v>0</v>
      </c>
      <c r="O42" s="19"/>
      <c r="P42" s="26">
        <v>486</v>
      </c>
      <c r="Q42" s="19"/>
      <c r="R42" s="26">
        <v>651</v>
      </c>
      <c r="S42" s="19"/>
      <c r="T42" s="27">
        <v>0</v>
      </c>
      <c r="U42" s="19"/>
      <c r="V42" s="26">
        <v>783</v>
      </c>
      <c r="W42" s="19"/>
      <c r="X42" s="26">
        <v>202</v>
      </c>
      <c r="Y42" s="19"/>
      <c r="Z42" s="32">
        <f t="shared" si="0"/>
        <v>6970</v>
      </c>
    </row>
    <row r="43" spans="1:26" x14ac:dyDescent="0.25">
      <c r="A43" s="28" t="s">
        <v>14</v>
      </c>
      <c r="B43" s="27">
        <v>0</v>
      </c>
      <c r="C43" s="19">
        <v>0</v>
      </c>
      <c r="D43" s="26">
        <v>1683</v>
      </c>
      <c r="E43" s="19"/>
      <c r="F43" s="21">
        <v>0</v>
      </c>
      <c r="G43" s="19"/>
      <c r="H43" s="26">
        <v>1487</v>
      </c>
      <c r="I43" s="19"/>
      <c r="J43" s="21">
        <v>0</v>
      </c>
      <c r="K43" s="19"/>
      <c r="L43" s="26">
        <v>570</v>
      </c>
      <c r="M43" s="19"/>
      <c r="N43" s="27">
        <v>0</v>
      </c>
      <c r="O43" s="19"/>
      <c r="P43" s="26">
        <v>180</v>
      </c>
      <c r="Q43" s="19"/>
      <c r="R43" s="27">
        <v>0</v>
      </c>
      <c r="S43" s="19"/>
      <c r="T43" s="26">
        <v>173</v>
      </c>
      <c r="U43" s="19"/>
      <c r="V43" s="26">
        <v>0</v>
      </c>
      <c r="W43" s="19"/>
      <c r="X43" s="26">
        <v>2017</v>
      </c>
      <c r="Y43" s="19"/>
      <c r="Z43" s="32">
        <f t="shared" si="0"/>
        <v>6110</v>
      </c>
    </row>
    <row r="44" spans="1:26" x14ac:dyDescent="0.25">
      <c r="A44" s="22" t="s">
        <v>16</v>
      </c>
      <c r="B44" s="27">
        <v>0</v>
      </c>
      <c r="C44" s="19">
        <v>0</v>
      </c>
      <c r="D44" s="26">
        <v>1091</v>
      </c>
      <c r="E44" s="19"/>
      <c r="F44" s="27">
        <v>0</v>
      </c>
      <c r="G44" s="19"/>
      <c r="H44" s="26">
        <v>928</v>
      </c>
      <c r="I44" s="19"/>
      <c r="J44" s="26">
        <v>499</v>
      </c>
      <c r="K44" s="19"/>
      <c r="L44" s="27">
        <v>0</v>
      </c>
      <c r="M44" s="19"/>
      <c r="N44" s="27">
        <v>0</v>
      </c>
      <c r="O44" s="19"/>
      <c r="P44" s="26">
        <v>215</v>
      </c>
      <c r="Q44" s="19"/>
      <c r="R44" s="27">
        <v>0</v>
      </c>
      <c r="S44" s="19">
        <v>0</v>
      </c>
      <c r="T44" s="26">
        <v>351</v>
      </c>
      <c r="U44" s="19"/>
      <c r="V44" s="27">
        <v>0</v>
      </c>
      <c r="W44" s="19"/>
      <c r="X44" s="26">
        <v>871</v>
      </c>
      <c r="Y44" s="19"/>
      <c r="Z44" s="32">
        <f t="shared" si="0"/>
        <v>3955</v>
      </c>
    </row>
    <row r="45" spans="1:26" x14ac:dyDescent="0.25">
      <c r="A45" s="30" t="s">
        <v>18</v>
      </c>
      <c r="B45" s="27">
        <v>0</v>
      </c>
      <c r="C45" s="19">
        <v>0</v>
      </c>
      <c r="D45" s="26">
        <v>0</v>
      </c>
      <c r="E45" s="19"/>
      <c r="F45" s="21">
        <v>0</v>
      </c>
      <c r="G45" s="19"/>
      <c r="H45" s="21">
        <v>0</v>
      </c>
      <c r="I45" s="19"/>
      <c r="J45" s="21">
        <v>0</v>
      </c>
      <c r="K45" s="19"/>
      <c r="L45" s="21">
        <v>0</v>
      </c>
      <c r="M45" s="19">
        <v>0</v>
      </c>
      <c r="N45" s="27">
        <v>0</v>
      </c>
      <c r="O45" s="19"/>
      <c r="P45" s="26">
        <v>0</v>
      </c>
      <c r="Q45" s="19"/>
      <c r="R45" s="27">
        <v>0</v>
      </c>
      <c r="S45" s="19"/>
      <c r="T45" s="26">
        <v>0</v>
      </c>
      <c r="U45" s="19"/>
      <c r="V45" s="26">
        <v>46</v>
      </c>
      <c r="W45" s="19"/>
      <c r="X45" s="26">
        <v>975</v>
      </c>
      <c r="Y45" s="19"/>
      <c r="Z45" s="32">
        <f t="shared" si="0"/>
        <v>1021</v>
      </c>
    </row>
    <row r="46" spans="1:26" x14ac:dyDescent="0.25">
      <c r="A46" s="30" t="s">
        <v>19</v>
      </c>
      <c r="B46" s="27">
        <v>0</v>
      </c>
      <c r="C46" s="19">
        <v>0</v>
      </c>
      <c r="D46" s="26">
        <v>2653</v>
      </c>
      <c r="E46" s="19"/>
      <c r="F46" s="26">
        <v>1050</v>
      </c>
      <c r="G46" s="19"/>
      <c r="H46" s="26">
        <v>234</v>
      </c>
      <c r="I46" s="19"/>
      <c r="J46" s="26">
        <v>252</v>
      </c>
      <c r="K46" s="19"/>
      <c r="L46" s="27">
        <v>0</v>
      </c>
      <c r="M46" s="19"/>
      <c r="N46" s="27">
        <v>0</v>
      </c>
      <c r="O46" s="19"/>
      <c r="P46" s="26">
        <v>0</v>
      </c>
      <c r="Q46" s="19"/>
      <c r="R46" s="27">
        <v>0</v>
      </c>
      <c r="S46" s="19"/>
      <c r="T46" s="26">
        <v>371</v>
      </c>
      <c r="U46" s="19"/>
      <c r="V46" s="26">
        <v>792</v>
      </c>
      <c r="W46" s="19"/>
      <c r="X46" s="26">
        <v>1558</v>
      </c>
      <c r="Y46" s="19"/>
      <c r="Z46" s="32">
        <f t="shared" si="0"/>
        <v>6910</v>
      </c>
    </row>
    <row r="47" spans="1:26" x14ac:dyDescent="0.25">
      <c r="A47" s="28" t="s">
        <v>20</v>
      </c>
      <c r="B47" s="27">
        <v>0</v>
      </c>
      <c r="C47" s="19">
        <v>0</v>
      </c>
      <c r="D47" s="21">
        <v>0</v>
      </c>
      <c r="E47" s="19">
        <v>0</v>
      </c>
      <c r="F47" s="21">
        <v>0</v>
      </c>
      <c r="G47" s="19"/>
      <c r="H47" s="21">
        <v>0</v>
      </c>
      <c r="I47" s="19"/>
      <c r="J47" s="21">
        <v>0</v>
      </c>
      <c r="K47" s="19"/>
      <c r="L47" s="21">
        <v>0</v>
      </c>
      <c r="M47" s="19"/>
      <c r="N47" s="27">
        <v>0</v>
      </c>
      <c r="O47" s="19">
        <v>0</v>
      </c>
      <c r="P47" s="26">
        <v>0</v>
      </c>
      <c r="Q47" s="19"/>
      <c r="R47" s="26">
        <v>0</v>
      </c>
      <c r="S47" s="19"/>
      <c r="T47" s="26">
        <v>0</v>
      </c>
      <c r="U47" s="19">
        <v>0</v>
      </c>
      <c r="V47" s="26">
        <v>0</v>
      </c>
      <c r="W47" s="19"/>
      <c r="X47" s="26">
        <v>173</v>
      </c>
      <c r="Y47" s="19"/>
      <c r="Z47" s="32">
        <f t="shared" si="0"/>
        <v>173</v>
      </c>
    </row>
    <row r="48" spans="1:26" x14ac:dyDescent="0.25">
      <c r="A48" s="22" t="s">
        <v>22</v>
      </c>
      <c r="B48" s="27">
        <v>0</v>
      </c>
      <c r="C48" s="19">
        <v>0</v>
      </c>
      <c r="D48" s="27">
        <v>0</v>
      </c>
      <c r="E48" s="19">
        <v>0</v>
      </c>
      <c r="F48" s="26">
        <v>225</v>
      </c>
      <c r="G48" s="19"/>
      <c r="H48" s="26">
        <v>0</v>
      </c>
      <c r="I48" s="19"/>
      <c r="J48" s="26">
        <v>0</v>
      </c>
      <c r="K48" s="19">
        <v>0</v>
      </c>
      <c r="L48" s="27">
        <v>0</v>
      </c>
      <c r="M48" s="27">
        <v>0</v>
      </c>
      <c r="N48" s="27">
        <v>0</v>
      </c>
      <c r="O48" s="19">
        <v>0</v>
      </c>
      <c r="P48" s="26">
        <v>0</v>
      </c>
      <c r="Q48" s="19">
        <v>0</v>
      </c>
      <c r="R48" s="26">
        <v>0</v>
      </c>
      <c r="S48" s="19">
        <v>0</v>
      </c>
      <c r="T48" s="27">
        <v>0</v>
      </c>
      <c r="U48" s="19"/>
      <c r="V48" s="27">
        <v>0</v>
      </c>
      <c r="W48" s="19"/>
      <c r="X48" s="26">
        <v>1055</v>
      </c>
      <c r="Y48" s="19"/>
      <c r="Z48" s="32">
        <f t="shared" si="0"/>
        <v>1280</v>
      </c>
    </row>
    <row r="49" spans="25:26" x14ac:dyDescent="0.25">
      <c r="Y49" t="s">
        <v>111</v>
      </c>
      <c r="Z49" s="13">
        <f>SUM(Z41:Z48)</f>
        <v>29307</v>
      </c>
    </row>
  </sheetData>
  <pageMargins left="0.7" right="0.7" top="0.75" bottom="0.75" header="0.3" footer="0.3"/>
  <pageSetup paperSize="8" scale="5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8" workbookViewId="0">
      <selection activeCell="H43" sqref="H43"/>
    </sheetView>
  </sheetViews>
  <sheetFormatPr defaultRowHeight="15" x14ac:dyDescent="0.25"/>
  <cols>
    <col min="1" max="1" width="49.5703125" customWidth="1"/>
    <col min="2" max="2" width="14.28515625" customWidth="1"/>
    <col min="4" max="4" width="11.5703125" customWidth="1"/>
    <col min="5" max="5" width="10" customWidth="1"/>
    <col min="7" max="7" width="10" customWidth="1"/>
    <col min="8" max="8" width="52.7109375" customWidth="1"/>
  </cols>
  <sheetData>
    <row r="1" spans="1:8" x14ac:dyDescent="0.25">
      <c r="A1" s="9" t="s">
        <v>57</v>
      </c>
      <c r="B1" s="11" t="s">
        <v>61</v>
      </c>
      <c r="C1" s="13" t="s">
        <v>46</v>
      </c>
      <c r="D1" s="11" t="s">
        <v>62</v>
      </c>
      <c r="E1" s="13" t="s">
        <v>63</v>
      </c>
      <c r="F1" s="11" t="s">
        <v>64</v>
      </c>
      <c r="G1" s="13" t="s">
        <v>65</v>
      </c>
      <c r="H1" t="s">
        <v>66</v>
      </c>
    </row>
    <row r="2" spans="1:8" x14ac:dyDescent="0.25">
      <c r="A2" t="s">
        <v>47</v>
      </c>
      <c r="B2">
        <v>630</v>
      </c>
      <c r="C2">
        <v>6009.24</v>
      </c>
      <c r="D2">
        <v>520</v>
      </c>
      <c r="E2">
        <v>4961.42</v>
      </c>
      <c r="F2">
        <v>499</v>
      </c>
      <c r="G2">
        <v>4796.16</v>
      </c>
    </row>
    <row r="3" spans="1:8" x14ac:dyDescent="0.25">
      <c r="A3" t="s">
        <v>48</v>
      </c>
      <c r="B3">
        <v>7</v>
      </c>
      <c r="C3">
        <v>74.790000000000006</v>
      </c>
      <c r="D3">
        <v>18</v>
      </c>
      <c r="E3">
        <v>179.57</v>
      </c>
      <c r="F3">
        <v>10</v>
      </c>
      <c r="G3">
        <v>104.01</v>
      </c>
    </row>
    <row r="4" spans="1:8" x14ac:dyDescent="0.25">
      <c r="A4" t="s">
        <v>49</v>
      </c>
      <c r="B4">
        <v>14</v>
      </c>
      <c r="C4">
        <v>141.47</v>
      </c>
      <c r="D4">
        <v>10</v>
      </c>
      <c r="E4">
        <v>103.37</v>
      </c>
      <c r="F4">
        <v>8</v>
      </c>
      <c r="G4">
        <v>84.86</v>
      </c>
    </row>
    <row r="5" spans="1:8" x14ac:dyDescent="0.25">
      <c r="A5" t="s">
        <v>50</v>
      </c>
      <c r="B5">
        <v>60</v>
      </c>
      <c r="C5">
        <v>579.65</v>
      </c>
      <c r="D5">
        <v>90</v>
      </c>
      <c r="E5">
        <v>865.41</v>
      </c>
      <c r="F5">
        <v>223</v>
      </c>
      <c r="G5">
        <v>1188.29</v>
      </c>
    </row>
    <row r="6" spans="1:8" x14ac:dyDescent="0.25">
      <c r="A6" t="s">
        <v>51</v>
      </c>
      <c r="B6">
        <v>12</v>
      </c>
      <c r="C6">
        <v>122.41</v>
      </c>
      <c r="D6">
        <v>15</v>
      </c>
      <c r="E6">
        <v>142.88</v>
      </c>
      <c r="F6">
        <v>14</v>
      </c>
      <c r="G6">
        <v>142.44</v>
      </c>
    </row>
    <row r="7" spans="1:8" x14ac:dyDescent="0.25">
      <c r="A7" t="s">
        <v>53</v>
      </c>
      <c r="B7">
        <v>25</v>
      </c>
      <c r="C7">
        <v>246.25</v>
      </c>
      <c r="D7">
        <v>52</v>
      </c>
      <c r="E7">
        <v>506.46</v>
      </c>
      <c r="F7">
        <v>0</v>
      </c>
      <c r="G7">
        <v>0</v>
      </c>
      <c r="H7" t="s">
        <v>60</v>
      </c>
    </row>
    <row r="8" spans="1:8" x14ac:dyDescent="0.25">
      <c r="A8" t="s">
        <v>22</v>
      </c>
      <c r="B8">
        <v>6</v>
      </c>
      <c r="C8">
        <v>57.78</v>
      </c>
      <c r="D8">
        <v>6</v>
      </c>
      <c r="E8">
        <v>57.78</v>
      </c>
      <c r="F8">
        <v>6</v>
      </c>
      <c r="G8">
        <v>57.78</v>
      </c>
    </row>
    <row r="9" spans="1:8" x14ac:dyDescent="0.25">
      <c r="A9" s="14" t="s">
        <v>58</v>
      </c>
      <c r="B9" s="9">
        <f t="shared" ref="B9:G9" si="0">SUM(B2:B8)</f>
        <v>754</v>
      </c>
      <c r="C9" s="13">
        <f t="shared" si="0"/>
        <v>7231.5899999999992</v>
      </c>
      <c r="D9" s="9">
        <f t="shared" si="0"/>
        <v>711</v>
      </c>
      <c r="E9" s="13">
        <f t="shared" si="0"/>
        <v>6816.8899999999994</v>
      </c>
      <c r="F9" s="9">
        <f t="shared" si="0"/>
        <v>760</v>
      </c>
      <c r="G9" s="13">
        <f t="shared" si="0"/>
        <v>6373.5399999999991</v>
      </c>
    </row>
    <row r="14" spans="1:8" x14ac:dyDescent="0.25">
      <c r="A14" s="9" t="s">
        <v>52</v>
      </c>
      <c r="B14" s="11">
        <v>43891</v>
      </c>
      <c r="C14" s="9" t="s">
        <v>46</v>
      </c>
      <c r="D14" s="12">
        <v>43922</v>
      </c>
      <c r="E14" s="13" t="s">
        <v>46</v>
      </c>
      <c r="F14" s="11">
        <v>43952</v>
      </c>
      <c r="G14" s="9" t="s">
        <v>46</v>
      </c>
    </row>
    <row r="15" spans="1:8" x14ac:dyDescent="0.25">
      <c r="A15" t="s">
        <v>47</v>
      </c>
      <c r="B15">
        <v>565</v>
      </c>
      <c r="C15">
        <v>5451.3</v>
      </c>
      <c r="D15">
        <v>264</v>
      </c>
      <c r="E15">
        <v>2551.58</v>
      </c>
      <c r="F15">
        <v>217</v>
      </c>
      <c r="G15">
        <v>2091.52</v>
      </c>
    </row>
    <row r="16" spans="1:8" x14ac:dyDescent="0.25">
      <c r="A16" t="s">
        <v>48</v>
      </c>
      <c r="B16">
        <v>0</v>
      </c>
      <c r="C16">
        <v>0</v>
      </c>
      <c r="D16">
        <v>12</v>
      </c>
      <c r="E16">
        <v>132.21</v>
      </c>
      <c r="F16">
        <v>3</v>
      </c>
      <c r="G16">
        <v>37.1</v>
      </c>
      <c r="H16" t="s">
        <v>55</v>
      </c>
    </row>
    <row r="17" spans="1:8" x14ac:dyDescent="0.25">
      <c r="A17" t="s">
        <v>49</v>
      </c>
      <c r="B17">
        <v>7</v>
      </c>
      <c r="C17">
        <v>75.75</v>
      </c>
      <c r="D17">
        <v>1</v>
      </c>
      <c r="E17">
        <v>8.31</v>
      </c>
      <c r="F17">
        <v>32</v>
      </c>
      <c r="G17">
        <v>316.05</v>
      </c>
    </row>
    <row r="18" spans="1:8" x14ac:dyDescent="0.25">
      <c r="A18" t="s">
        <v>50</v>
      </c>
      <c r="B18">
        <v>110</v>
      </c>
      <c r="C18">
        <v>1068</v>
      </c>
      <c r="D18">
        <v>53</v>
      </c>
      <c r="E18">
        <v>518.89</v>
      </c>
      <c r="F18">
        <v>70</v>
      </c>
      <c r="G18">
        <v>680.33</v>
      </c>
    </row>
    <row r="19" spans="1:8" x14ac:dyDescent="0.25">
      <c r="A19" t="s">
        <v>51</v>
      </c>
      <c r="B19">
        <v>10</v>
      </c>
      <c r="C19">
        <v>104.64</v>
      </c>
      <c r="D19">
        <v>1</v>
      </c>
      <c r="E19">
        <v>8.31</v>
      </c>
      <c r="F19">
        <v>2</v>
      </c>
      <c r="G19">
        <v>27.52</v>
      </c>
    </row>
    <row r="20" spans="1:8" x14ac:dyDescent="0.25">
      <c r="A20" t="s">
        <v>54</v>
      </c>
      <c r="B20">
        <v>23</v>
      </c>
      <c r="C20">
        <v>229.89</v>
      </c>
      <c r="H20" t="s">
        <v>56</v>
      </c>
    </row>
    <row r="21" spans="1:8" x14ac:dyDescent="0.25">
      <c r="A21" t="s">
        <v>22</v>
      </c>
      <c r="B21">
        <v>6</v>
      </c>
      <c r="C21">
        <v>57.78</v>
      </c>
      <c r="D21">
        <v>6</v>
      </c>
      <c r="E21">
        <v>57.78</v>
      </c>
      <c r="F21">
        <v>6</v>
      </c>
      <c r="G21">
        <v>57.78</v>
      </c>
    </row>
    <row r="22" spans="1:8" x14ac:dyDescent="0.25">
      <c r="A22" s="14" t="s">
        <v>59</v>
      </c>
      <c r="B22" s="9">
        <f>SUM(B15:B21)</f>
        <v>721</v>
      </c>
      <c r="C22" s="13">
        <f>SUM(C15:C21)</f>
        <v>6987.3600000000006</v>
      </c>
      <c r="D22" s="9">
        <f>SUM(D15:D21)</f>
        <v>337</v>
      </c>
      <c r="E22" s="13">
        <f>SUM(E15:E21)</f>
        <v>3277.08</v>
      </c>
      <c r="F22" s="9">
        <v>6</v>
      </c>
      <c r="G22" s="13">
        <f>SUM(G21)</f>
        <v>57.78</v>
      </c>
    </row>
    <row r="31" spans="1:8" x14ac:dyDescent="0.25">
      <c r="B31" s="13" t="s">
        <v>104</v>
      </c>
      <c r="D31" s="9" t="s">
        <v>106</v>
      </c>
    </row>
    <row r="32" spans="1:8" x14ac:dyDescent="0.25">
      <c r="B32">
        <v>46421</v>
      </c>
      <c r="D32" s="18">
        <v>83439.02</v>
      </c>
    </row>
    <row r="33" spans="1:4" x14ac:dyDescent="0.25">
      <c r="B33">
        <v>48287</v>
      </c>
      <c r="D33" s="19">
        <v>86631.180000000008</v>
      </c>
    </row>
    <row r="34" spans="1:4" x14ac:dyDescent="0.25">
      <c r="B34">
        <v>30721</v>
      </c>
      <c r="D34" s="19">
        <v>55992.9</v>
      </c>
    </row>
    <row r="35" spans="1:4" x14ac:dyDescent="0.25">
      <c r="B35">
        <v>14180</v>
      </c>
      <c r="D35">
        <v>29251.250000000004</v>
      </c>
    </row>
    <row r="36" spans="1:4" x14ac:dyDescent="0.25">
      <c r="B36">
        <v>4388</v>
      </c>
      <c r="D36">
        <v>12194.539999999999</v>
      </c>
    </row>
    <row r="37" spans="1:4" x14ac:dyDescent="0.25">
      <c r="B37">
        <v>1242</v>
      </c>
      <c r="D37">
        <v>6637.58</v>
      </c>
    </row>
    <row r="38" spans="1:4" x14ac:dyDescent="0.25">
      <c r="B38">
        <v>570</v>
      </c>
      <c r="D38">
        <v>5534.1900000000005</v>
      </c>
    </row>
    <row r="39" spans="1:4" x14ac:dyDescent="0.25">
      <c r="B39">
        <v>1523</v>
      </c>
      <c r="D39">
        <v>7336.0700000000006</v>
      </c>
    </row>
    <row r="40" spans="1:4" x14ac:dyDescent="0.25">
      <c r="B40">
        <v>1737</v>
      </c>
      <c r="D40">
        <v>7269.9000000000005</v>
      </c>
    </row>
    <row r="41" spans="1:4" x14ac:dyDescent="0.25">
      <c r="B41">
        <v>20735</v>
      </c>
      <c r="D41">
        <v>39114.99</v>
      </c>
    </row>
    <row r="42" spans="1:4" x14ac:dyDescent="0.25">
      <c r="B42">
        <v>33547</v>
      </c>
      <c r="D42">
        <v>64658.310000000005</v>
      </c>
    </row>
    <row r="43" spans="1:4" x14ac:dyDescent="0.25">
      <c r="B43">
        <v>49325</v>
      </c>
      <c r="D43">
        <v>91070.28</v>
      </c>
    </row>
    <row r="44" spans="1:4" x14ac:dyDescent="0.25">
      <c r="A44" t="s">
        <v>58</v>
      </c>
      <c r="B44" s="13">
        <f>SUM(B32:B43)</f>
        <v>252676</v>
      </c>
      <c r="C44" t="s">
        <v>107</v>
      </c>
      <c r="D44" s="9">
        <f>SUM(D32:D43)</f>
        <v>489130.21000000008</v>
      </c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C1" sqref="C1"/>
    </sheetView>
  </sheetViews>
  <sheetFormatPr defaultRowHeight="15" x14ac:dyDescent="0.25"/>
  <cols>
    <col min="2" max="2" width="12.5703125" customWidth="1"/>
    <col min="3" max="3" width="30.42578125" customWidth="1"/>
    <col min="4" max="4" width="31.85546875" customWidth="1"/>
  </cols>
  <sheetData>
    <row r="1" spans="1:29" x14ac:dyDescent="0.25">
      <c r="A1" t="s">
        <v>113</v>
      </c>
      <c r="B1" t="s">
        <v>115</v>
      </c>
      <c r="C1" t="s">
        <v>112</v>
      </c>
      <c r="D1" s="34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x14ac:dyDescent="0.25">
      <c r="A2" s="32"/>
      <c r="B2" s="32"/>
      <c r="C2" s="36"/>
      <c r="D2" s="22"/>
      <c r="E2" s="35" t="s">
        <v>83</v>
      </c>
      <c r="F2" s="35"/>
      <c r="G2" s="35" t="s">
        <v>82</v>
      </c>
      <c r="H2" s="35"/>
      <c r="I2" s="35" t="s">
        <v>83</v>
      </c>
      <c r="J2" s="35"/>
      <c r="K2" s="35" t="s">
        <v>83</v>
      </c>
      <c r="L2" s="35"/>
      <c r="M2" s="35" t="s">
        <v>83</v>
      </c>
      <c r="N2" s="35"/>
      <c r="O2" s="35" t="s">
        <v>83</v>
      </c>
      <c r="P2" s="35"/>
      <c r="Q2" s="35" t="s">
        <v>83</v>
      </c>
      <c r="R2" s="35"/>
      <c r="S2" s="35" t="s">
        <v>83</v>
      </c>
      <c r="T2" s="35"/>
      <c r="U2" s="35" t="s">
        <v>83</v>
      </c>
      <c r="V2" s="35"/>
      <c r="W2" s="35" t="s">
        <v>83</v>
      </c>
      <c r="X2" s="35"/>
      <c r="Y2" s="35" t="s">
        <v>83</v>
      </c>
      <c r="Z2" s="35"/>
      <c r="AA2" s="35" t="s">
        <v>83</v>
      </c>
      <c r="AB2" s="35"/>
      <c r="AC2" s="35"/>
    </row>
    <row r="3" spans="1:29" x14ac:dyDescent="0.25">
      <c r="A3" s="32"/>
      <c r="B3" s="32"/>
      <c r="C3" s="36"/>
      <c r="D3" s="23" t="s">
        <v>1</v>
      </c>
      <c r="E3" s="24" t="s">
        <v>40</v>
      </c>
      <c r="F3" s="25" t="s">
        <v>41</v>
      </c>
      <c r="G3" s="24" t="s">
        <v>42</v>
      </c>
      <c r="H3" s="25" t="s">
        <v>41</v>
      </c>
      <c r="I3" s="24" t="s">
        <v>43</v>
      </c>
      <c r="J3" s="25" t="s">
        <v>41</v>
      </c>
      <c r="K3" s="24" t="s">
        <v>44</v>
      </c>
      <c r="L3" s="25" t="s">
        <v>41</v>
      </c>
      <c r="M3" s="24" t="s">
        <v>101</v>
      </c>
      <c r="N3" s="25" t="s">
        <v>41</v>
      </c>
      <c r="O3" s="24" t="s">
        <v>45</v>
      </c>
      <c r="P3" s="25" t="s">
        <v>46</v>
      </c>
      <c r="Q3" s="24" t="s">
        <v>84</v>
      </c>
      <c r="R3" s="25" t="s">
        <v>41</v>
      </c>
      <c r="S3" s="24" t="s">
        <v>96</v>
      </c>
      <c r="T3" s="25" t="s">
        <v>41</v>
      </c>
      <c r="U3" s="24" t="s">
        <v>97</v>
      </c>
      <c r="V3" s="25" t="s">
        <v>41</v>
      </c>
      <c r="W3" s="24" t="s">
        <v>98</v>
      </c>
      <c r="X3" s="25" t="s">
        <v>41</v>
      </c>
      <c r="Y3" s="24" t="s">
        <v>99</v>
      </c>
      <c r="Z3" s="25" t="s">
        <v>41</v>
      </c>
      <c r="AA3" s="24" t="s">
        <v>100</v>
      </c>
      <c r="AB3" s="25" t="s">
        <v>46</v>
      </c>
      <c r="AC3" s="21"/>
    </row>
    <row r="4" spans="1:29" x14ac:dyDescent="0.25">
      <c r="A4" s="32" t="s">
        <v>114</v>
      </c>
      <c r="B4" s="32" t="s">
        <v>116</v>
      </c>
      <c r="C4" s="36"/>
      <c r="D4" s="22" t="s">
        <v>7</v>
      </c>
      <c r="E4" s="26">
        <v>19413</v>
      </c>
      <c r="F4" s="25">
        <v>34579.47</v>
      </c>
      <c r="G4" s="26">
        <v>16572</v>
      </c>
      <c r="H4" s="25">
        <v>29190.03</v>
      </c>
      <c r="I4" s="26">
        <v>10904</v>
      </c>
      <c r="J4" s="25">
        <v>19646.73</v>
      </c>
      <c r="K4" s="26">
        <v>1916</v>
      </c>
      <c r="L4" s="25">
        <v>5463.3</v>
      </c>
      <c r="M4" s="26">
        <v>87</v>
      </c>
      <c r="N4" s="25">
        <v>1902.38</v>
      </c>
      <c r="O4" s="27">
        <v>0</v>
      </c>
      <c r="P4" s="25">
        <v>1706.35</v>
      </c>
      <c r="Q4" s="27">
        <v>0</v>
      </c>
      <c r="R4" s="25">
        <v>1758.27</v>
      </c>
      <c r="S4" s="26">
        <v>0</v>
      </c>
      <c r="T4" s="25">
        <v>1758.27</v>
      </c>
      <c r="U4" s="26">
        <v>212</v>
      </c>
      <c r="V4" s="25">
        <v>2057.48</v>
      </c>
      <c r="W4" s="26">
        <v>8512</v>
      </c>
      <c r="X4" s="25">
        <v>15909.16</v>
      </c>
      <c r="Y4" s="26">
        <v>13194</v>
      </c>
      <c r="Z4" s="25">
        <v>26311.18</v>
      </c>
      <c r="AA4" s="26">
        <v>17342</v>
      </c>
      <c r="AB4" s="25">
        <v>32379.07</v>
      </c>
      <c r="AC4" s="35"/>
    </row>
    <row r="5" spans="1:29" x14ac:dyDescent="0.25">
      <c r="A5" s="32" t="s">
        <v>114</v>
      </c>
      <c r="B5" s="32" t="s">
        <v>118</v>
      </c>
      <c r="C5" s="36"/>
      <c r="D5" s="28" t="s">
        <v>8</v>
      </c>
      <c r="E5" s="26">
        <v>17148</v>
      </c>
      <c r="F5" s="25">
        <v>31600.82</v>
      </c>
      <c r="G5" s="26">
        <v>14524</v>
      </c>
      <c r="H5" s="25">
        <v>26721.45</v>
      </c>
      <c r="I5" s="26">
        <v>11606</v>
      </c>
      <c r="J5" s="25">
        <v>21440.38</v>
      </c>
      <c r="K5" s="26">
        <v>6255</v>
      </c>
      <c r="L5" s="25">
        <v>12049.17</v>
      </c>
      <c r="M5" s="26">
        <v>2847</v>
      </c>
      <c r="N5" s="25">
        <v>6242.75</v>
      </c>
      <c r="O5" s="26">
        <v>672</v>
      </c>
      <c r="P5" s="25">
        <v>2596.27</v>
      </c>
      <c r="Q5" s="26">
        <v>570</v>
      </c>
      <c r="R5" s="25">
        <v>2471.86</v>
      </c>
      <c r="S5" s="26">
        <v>521</v>
      </c>
      <c r="T5" s="25">
        <v>2390.65</v>
      </c>
      <c r="U5" s="26">
        <v>820</v>
      </c>
      <c r="V5" s="25">
        <v>2841.28</v>
      </c>
      <c r="W5" s="26">
        <v>8041</v>
      </c>
      <c r="X5" s="25">
        <v>14847.79</v>
      </c>
      <c r="Y5" s="26">
        <v>11324</v>
      </c>
      <c r="Z5" s="25">
        <v>21577.34</v>
      </c>
      <c r="AA5" s="26">
        <v>16099</v>
      </c>
      <c r="AB5" s="25">
        <v>30836.27</v>
      </c>
      <c r="AC5" s="21"/>
    </row>
    <row r="6" spans="1:29" x14ac:dyDescent="0.25">
      <c r="A6" s="32" t="s">
        <v>114</v>
      </c>
      <c r="B6" s="32" t="s">
        <v>117</v>
      </c>
      <c r="C6" s="36"/>
      <c r="D6" s="22" t="s">
        <v>9</v>
      </c>
      <c r="E6" s="26">
        <v>9860</v>
      </c>
      <c r="F6" s="25">
        <v>17258.73</v>
      </c>
      <c r="G6" s="26">
        <v>8081</v>
      </c>
      <c r="H6" s="25">
        <v>14286.46</v>
      </c>
      <c r="I6" s="26">
        <v>6936</v>
      </c>
      <c r="J6" s="25">
        <v>12449.45</v>
      </c>
      <c r="K6" s="26">
        <v>1203</v>
      </c>
      <c r="L6" s="25">
        <v>3022.85</v>
      </c>
      <c r="M6" s="27">
        <v>0</v>
      </c>
      <c r="N6" s="25">
        <v>1066.72</v>
      </c>
      <c r="O6" s="27">
        <v>0</v>
      </c>
      <c r="P6" s="25">
        <v>1037.0999999999999</v>
      </c>
      <c r="Q6" s="27">
        <v>0</v>
      </c>
      <c r="R6" s="25">
        <v>1066.72</v>
      </c>
      <c r="S6" s="26">
        <v>0</v>
      </c>
      <c r="T6" s="25">
        <v>1066.72</v>
      </c>
      <c r="U6" s="26">
        <v>54</v>
      </c>
      <c r="V6" s="25">
        <v>1126.57</v>
      </c>
      <c r="W6" s="26">
        <v>3277</v>
      </c>
      <c r="X6" s="25">
        <v>6495.59</v>
      </c>
      <c r="Y6" s="26">
        <v>6697</v>
      </c>
      <c r="Z6" s="25">
        <v>12537.87</v>
      </c>
      <c r="AA6" s="26">
        <v>8682</v>
      </c>
      <c r="AB6" s="25">
        <v>15879.92</v>
      </c>
      <c r="AC6" s="3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110" zoomScaleNormal="110" workbookViewId="0">
      <selection activeCell="N11" sqref="N11"/>
    </sheetView>
  </sheetViews>
  <sheetFormatPr defaultRowHeight="15" x14ac:dyDescent="0.25"/>
  <cols>
    <col min="2" max="2" width="12.85546875" customWidth="1"/>
    <col min="3" max="3" width="25" customWidth="1"/>
    <col min="4" max="4" width="37.7109375" customWidth="1"/>
    <col min="5" max="5" width="10" customWidth="1"/>
    <col min="6" max="6" width="11" customWidth="1"/>
    <col min="7" max="7" width="9.5703125" bestFit="1" customWidth="1"/>
    <col min="11" max="11" width="11" customWidth="1"/>
  </cols>
  <sheetData>
    <row r="1" spans="1:11" x14ac:dyDescent="0.25">
      <c r="G1" t="s">
        <v>126</v>
      </c>
    </row>
    <row r="2" spans="1:11" ht="15.75" thickBot="1" x14ac:dyDescent="0.3">
      <c r="D2" s="48" t="s">
        <v>131</v>
      </c>
      <c r="E2" s="49" t="s">
        <v>132</v>
      </c>
      <c r="F2" s="49" t="s">
        <v>133</v>
      </c>
      <c r="G2" s="49" t="s">
        <v>134</v>
      </c>
      <c r="H2" s="49" t="s">
        <v>135</v>
      </c>
      <c r="I2" t="s">
        <v>136</v>
      </c>
    </row>
    <row r="4" spans="1:11" x14ac:dyDescent="0.25">
      <c r="E4" s="50" t="s">
        <v>128</v>
      </c>
      <c r="F4" s="50" t="s">
        <v>128</v>
      </c>
      <c r="G4" s="50" t="s">
        <v>128</v>
      </c>
      <c r="H4" s="50" t="s">
        <v>128</v>
      </c>
      <c r="I4" s="50" t="s">
        <v>128</v>
      </c>
      <c r="J4" s="50" t="s">
        <v>128</v>
      </c>
      <c r="K4" s="52" t="s">
        <v>128</v>
      </c>
    </row>
    <row r="5" spans="1:11" x14ac:dyDescent="0.25">
      <c r="A5" s="32" t="s">
        <v>113</v>
      </c>
      <c r="B5" s="32" t="s">
        <v>115</v>
      </c>
      <c r="C5" s="37" t="s">
        <v>112</v>
      </c>
      <c r="D5" s="39" t="s">
        <v>119</v>
      </c>
      <c r="E5" s="51" t="s">
        <v>43</v>
      </c>
      <c r="F5" s="51" t="s">
        <v>44</v>
      </c>
      <c r="G5" s="51" t="s">
        <v>101</v>
      </c>
      <c r="H5" s="51" t="s">
        <v>129</v>
      </c>
      <c r="I5" s="51" t="s">
        <v>84</v>
      </c>
      <c r="J5" s="51" t="s">
        <v>96</v>
      </c>
      <c r="K5" s="47" t="s">
        <v>127</v>
      </c>
    </row>
    <row r="6" spans="1:11" x14ac:dyDescent="0.25">
      <c r="A6" s="32" t="s">
        <v>114</v>
      </c>
      <c r="B6" s="32" t="s">
        <v>116</v>
      </c>
      <c r="C6" s="38" t="s">
        <v>123</v>
      </c>
      <c r="D6" s="39" t="s">
        <v>120</v>
      </c>
      <c r="E6" s="42">
        <v>170000</v>
      </c>
      <c r="F6" s="42">
        <v>84000</v>
      </c>
      <c r="G6" s="42">
        <v>19000</v>
      </c>
      <c r="H6" s="42">
        <v>200</v>
      </c>
      <c r="I6" s="42">
        <v>100</v>
      </c>
      <c r="J6" s="42">
        <v>100</v>
      </c>
      <c r="K6" s="42">
        <f>SUM(E6:J6)</f>
        <v>273400</v>
      </c>
    </row>
    <row r="7" spans="1:11" x14ac:dyDescent="0.25">
      <c r="A7" s="32" t="s">
        <v>114</v>
      </c>
      <c r="B7" s="32" t="s">
        <v>118</v>
      </c>
      <c r="C7" s="38" t="s">
        <v>124</v>
      </c>
      <c r="D7" s="39" t="s">
        <v>121</v>
      </c>
      <c r="E7" s="42">
        <v>150000</v>
      </c>
      <c r="F7" s="42">
        <v>106000</v>
      </c>
      <c r="G7" s="42">
        <v>27000</v>
      </c>
      <c r="H7" s="42">
        <v>1200</v>
      </c>
      <c r="I7" s="42">
        <v>100</v>
      </c>
      <c r="J7" s="42">
        <v>100</v>
      </c>
      <c r="K7" s="42">
        <f>SUM(E7:J7)</f>
        <v>284400</v>
      </c>
    </row>
    <row r="8" spans="1:11" x14ac:dyDescent="0.25">
      <c r="A8" s="32" t="s">
        <v>114</v>
      </c>
      <c r="B8" s="32" t="s">
        <v>117</v>
      </c>
      <c r="C8" s="38" t="s">
        <v>125</v>
      </c>
      <c r="D8" s="39" t="s">
        <v>122</v>
      </c>
      <c r="E8" s="42">
        <v>90000</v>
      </c>
      <c r="F8" s="42">
        <v>55000</v>
      </c>
      <c r="G8" s="42">
        <v>9000</v>
      </c>
      <c r="H8" s="42">
        <v>100</v>
      </c>
      <c r="I8" s="42">
        <v>100</v>
      </c>
      <c r="J8" s="42">
        <v>100</v>
      </c>
      <c r="K8" s="42">
        <f>SUM(E8:J8)</f>
        <v>154300</v>
      </c>
    </row>
    <row r="9" spans="1:11" x14ac:dyDescent="0.25">
      <c r="A9" s="44"/>
      <c r="B9" s="44"/>
      <c r="C9" s="45"/>
      <c r="D9" s="46" t="s">
        <v>130</v>
      </c>
      <c r="E9" s="42">
        <v>64440</v>
      </c>
      <c r="F9" s="42">
        <v>45000</v>
      </c>
      <c r="G9" s="42">
        <v>5000</v>
      </c>
      <c r="H9" s="42">
        <v>2000</v>
      </c>
      <c r="I9" s="42">
        <v>1000</v>
      </c>
      <c r="J9" s="42">
        <v>1000</v>
      </c>
      <c r="K9" s="42">
        <f>SUM(E9:J9)</f>
        <v>118440</v>
      </c>
    </row>
    <row r="10" spans="1:11" x14ac:dyDescent="0.25">
      <c r="D10" s="41" t="s">
        <v>127</v>
      </c>
      <c r="E10" s="40">
        <f>SUM(E6:E9)</f>
        <v>474440</v>
      </c>
      <c r="F10" s="43">
        <f t="shared" ref="F10" si="0">SUM(F6:F8)</f>
        <v>245000</v>
      </c>
      <c r="G10" s="53">
        <f>SUM(G6:G9)</f>
        <v>60000</v>
      </c>
      <c r="H10" s="40">
        <f>SUM(H6:H9)</f>
        <v>3500</v>
      </c>
      <c r="I10" s="40">
        <f>SUM(I6:I9)</f>
        <v>1300</v>
      </c>
      <c r="J10" s="40">
        <f>SUM(J6:J9)</f>
        <v>1300</v>
      </c>
      <c r="K10" s="43">
        <f>SUM(K6:K9)</f>
        <v>830540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2022-01-11T15:02:50Z</dcterms:modified>
</cp:coreProperties>
</file>